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wnloads\"/>
    </mc:Choice>
  </mc:AlternateContent>
  <xr:revisionPtr revIDLastSave="0" documentId="8_{978CD0D5-0E52-4E77-884F-D2F9ABEF35A1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  <sheet name="schedule &amp; results" sheetId="44" r:id="rId5"/>
  </sheets>
  <definedNames>
    <definedName name="_xlnm._FilterDatabase" localSheetId="2" hidden="1">Teams!$B$1:$B$10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<sst xmlns="http://schemas.openxmlformats.org/spreadsheetml/2006/main" count="1601" uniqueCount="710">
  <si>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</si>
  <si>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</si>
  <si>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</si>
  <si>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</si>
  <si>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</si>
  <si>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</si>
  <si>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</si>
  <si>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</si>
  <si>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</si>
  <si>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</si>
  <si>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</si>
  <si>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</si>
  <si>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</si>
  <si>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</si>
  <si>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</si>
  <si>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</si>
  <si>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</si>
  <si>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</si>
  <si>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</si>
  <si>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</si>
  <si>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</si>
  <si>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</si>
  <si>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</si>
  <si>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</si>
  <si>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</si>
  <si>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</si>
  <si>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</si>
  <si>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</si>
  <si>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</si>
  <si>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</si>
  <si>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</si>
  <si>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</si>
  <si>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</si>
  <si>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</si>
  <si>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</si>
  <si>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</si>
  <si>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</si>
  <si>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</si>
  <si>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</si>
  <si>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</si>
  <si>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</si>
  <si>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</si>
  <si>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</si>
  <si>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</si>
  <si>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</si>
  <si>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</si>
  <si>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</si>
  <si>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</si>
  <si>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</si>
  <si>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</si>
  <si>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</si>
  <si>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</si>
  <si>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</si>
  <si>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</si>
  <si>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</si>
  <si>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</si>
  <si>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</si>
  <si>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</si>
  <si>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</si>
  <si>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</si>
  <si>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</si>
  <si>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</si>
  <si>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</si>
  <si>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</si>
  <si>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</si>
  <si>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</si>
  <si>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</si>
  <si>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</si>
  <si>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</si>
  <si>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</si>
  <si>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</si>
  <si>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</si>
  <si>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</si>
  <si>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</si>
  <si>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</si>
  <si>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</si>
  <si>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</si>
  <si>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</si>
  <si>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</si>
  <si>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</si>
  <si>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</si>
  <si>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</si>
  <si>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</si>
  <si>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</si>
  <si>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</si>
  <si>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</si>
  <si>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</si>
  <si>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</si>
  <si>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</si>
  <si>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</si>
  <si>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</si>
  <si>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</si>
  <si>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</si>
  <si>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</si>
  <si>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</si>
  <si>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</si>
  <si>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</si>
  <si>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</si>
  <si>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</si>
  <si>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</si>
  <si>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</si>
  <si>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</si>
  <si>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</si>
  <si>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</si>
  <si>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</si>
  <si>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</si>
  <si>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</si>
  <si>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</si>
  <si>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</si>
  <si>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</si>
  <si>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</si>
  <si>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</si>
  <si>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</si>
  <si>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</si>
  <si>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</si>
  <si>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</si>
  <si>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</si>
  <si>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</si>
  <si>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</si>
  <si>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</si>
  <si>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</si>
  <si>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</si>
  <si>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</si>
  <si>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</si>
  <si>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</si>
  <si>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</si>
  <si>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</si>
  <si>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</si>
  <si>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</si>
  <si>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</si>
  <si>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</si>
  <si>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</si>
  <si>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</si>
  <si>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</si>
  <si>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</si>
  <si>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</si>
  <si>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</si>
  <si>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</si>
  <si>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</si>
  <si>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</si>
  <si>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</si>
  <si>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</si>
  <si>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</si>
  <si>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</si>
  <si>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</si>
  <si>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</si>
  <si>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</si>
  <si>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</si>
  <si>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</si>
  <si>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</si>
  <si>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</si>
  <si>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</si>
  <si>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</si>
  <si>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</si>
  <si>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</si>
  <si>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</si>
  <si>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</si>
  <si>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</si>
  <si>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</si>
  <si>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</si>
  <si>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</si>
  <si>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</si>
  <si>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</si>
  <si>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</si>
  <si>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</si>
  <si>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</si>
  <si>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</si>
  <si>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</si>
  <si>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</si>
  <si>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</si>
  <si>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</si>
  <si>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</si>
  <si>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</si>
  <si>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</si>
  <si>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</si>
  <si>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</si>
  <si>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</si>
  <si>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</si>
  <si>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</si>
  <si>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</si>
  <si>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</si>
  <si>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</si>
  <si>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</si>
  <si>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</si>
  <si>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</si>
  <si>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</si>
  <si>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</si>
  <si>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</si>
  <si>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</si>
  <si>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</si>
  <si>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</si>
  <si>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</si>
  <si>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</si>
  <si>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</si>
  <si>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</si>
  <si>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</si>
  <si>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</si>
  <si>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</si>
  <si>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</si>
  <si>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</si>
  <si>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</si>
  <si>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</si>
  <si>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</si>
  <si>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</si>
  <si>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</si>
  <si>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</si>
  <si>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</si>
  <si>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</si>
  <si>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</si>
  <si>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</si>
  <si>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</si>
  <si>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</si>
  <si>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</si>
  <si>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</si>
  <si>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</si>
  <si>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</si>
  <si>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</si>
  <si>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</si>
  <si>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</si>
  <si>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</si>
  <si>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</si>
  <si>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</si>
  <si>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</si>
  <si>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</si>
  <si>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</si>
  <si>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</si>
  <si>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</si>
  <si>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</si>
  <si>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</si>
  <si>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</si>
  <si>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</si>
  <si>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</si>
  <si>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</si>
  <si>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</si>
  <si>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</si>
  <si>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</si>
  <si>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</si>
  <si>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</si>
  <si>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</si>
  <si>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</si>
  <si>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</si>
  <si>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</si>
  <si>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</si>
  <si>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</si>
  <si>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</si>
  <si>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</si>
  <si>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</si>
  <si>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</si>
  <si>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</si>
  <si>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</si>
  <si>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</si>
  <si>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</si>
  <si>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</si>
  <si>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</si>
  <si>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</si>
  <si>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</si>
  <si>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</si>
  <si>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</si>
  <si>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</si>
  <si>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</si>
  <si>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</si>
  <si>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</si>
  <si>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</si>
  <si>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</si>
  <si>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</si>
  <si>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</si>
  <si>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</si>
  <si>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</si>
  <si>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</si>
  <si>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</si>
  <si>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</si>
  <si>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</si>
  <si>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</si>
  <si>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</si>
  <si>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</si>
  <si>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</si>
  <si>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</si>
  <si>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</si>
  <si>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</si>
  <si>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</si>
  <si>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</si>
  <si>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</si>
  <si>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</si>
  <si>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</si>
  <si>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</si>
  <si>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</si>
  <si>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</si>
  <si>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</si>
  <si>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</si>
  <si>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</si>
  <si>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</si>
  <si>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</si>
  <si>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</si>
  <si>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</si>
  <si>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</si>
  <si>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</si>
  <si>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</si>
  <si>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</si>
  <si>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</si>
  <si>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</si>
  <si>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</si>
  <si>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</si>
  <si>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</si>
  <si>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</si>
  <si>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</si>
  <si>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</si>
  <si>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</si>
  <si>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</si>
  <si>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</si>
  <si>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</si>
  <si>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</si>
  <si>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</si>
  <si>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</si>
  <si>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</si>
  <si>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</si>
  <si>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</si>
  <si>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</si>
  <si>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</si>
  <si>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</si>
  <si>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</si>
  <si>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</si>
  <si>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</si>
  <si>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</si>
  <si>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</si>
  <si>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</si>
  <si>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</si>
  <si>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</si>
  <si>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</si>
  <si>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</si>
  <si>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</si>
  <si>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</si>
  <si>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</si>
  <si>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</si>
  <si>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</si>
  <si>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</si>
  <si>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</si>
  <si>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</si>
  <si>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</si>
  <si>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</si>
  <si>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</si>
  <si>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</si>
  <si>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</si>
  <si>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</si>
  <si>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</si>
  <si>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</si>
  <si>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</si>
  <si>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</si>
  <si>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</si>
  <si>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</si>
  <si>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</si>
  <si>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</si>
  <si>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</si>
  <si>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</si>
  <si>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</si>
  <si>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</si>
  <si>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</si>
  <si>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</si>
  <si>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</si>
  <si>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</si>
  <si>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</si>
  <si>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</si>
  <si>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</si>
  <si>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</si>
  <si>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</si>
  <si>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</si>
  <si>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</si>
  <si>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</si>
  <si>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</si>
  <si>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</si>
  <si>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</si>
  <si>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</si>
  <si>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</si>
  <si>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</si>
  <si>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</si>
  <si>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</si>
  <si>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</si>
  <si>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</si>
  <si>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</si>
  <si>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</si>
  <si>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</si>
  <si>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</si>
  <si>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</si>
  <si>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</si>
  <si>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</si>
  <si>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</si>
  <si>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</si>
  <si>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</si>
  <si>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</si>
  <si>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</si>
  <si>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</si>
  <si>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</si>
  <si>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</si>
  <si>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</si>
  <si>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</si>
  <si>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</si>
  <si>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</si>
  <si>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</si>
  <si>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</si>
  <si>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</si>
  <si>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</si>
  <si>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</si>
  <si>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</si>
  <si>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</si>
  <si>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</si>
  <si>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</si>
  <si>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</si>
  <si>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</si>
  <si>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</si>
  <si>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</si>
  <si>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</si>
  <si>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</si>
  <si>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</si>
  <si>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</si>
  <si>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</si>
  <si>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</si>
  <si>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</si>
  <si>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</si>
  <si>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</si>
  <si>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</si>
  <si>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</si>
  <si>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</si>
  <si>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</si>
  <si>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</si>
  <si>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</si>
  <si>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</si>
  <si>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</si>
  <si>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</si>
  <si>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</si>
  <si>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</si>
  <si>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</si>
  <si>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</si>
  <si>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</si>
  <si>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</si>
  <si>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</si>
  <si>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</si>
  <si>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</si>
  <si>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</si>
  <si>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</si>
  <si>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</si>
  <si>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</si>
  <si>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</si>
  <si>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</si>
  <si>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</si>
  <si>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</si>
  <si>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</si>
  <si>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</si>
  <si>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</si>
  <si>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</si>
  <si>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</si>
  <si>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</si>
  <si>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</si>
  <si>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</si>
  <si>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</si>
  <si>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</si>
  <si>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</si>
  <si>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</si>
  <si>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</si>
  <si>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</si>
  <si>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</si>
  <si>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</si>
  <si>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</si>
  <si>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</si>
  <si>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</si>
  <si>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</si>
  <si>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</si>
  <si>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</si>
  <si>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</si>
  <si>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</si>
  <si>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</si>
  <si>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</si>
  <si>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</si>
  <si>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</si>
  <si>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</si>
  <si>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</si>
  <si>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</si>
  <si>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</si>
  <si>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</si>
  <si>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</si>
  <si>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</si>
  <si>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</si>
  <si>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</si>
  <si>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</si>
  <si>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</si>
  <si>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</si>
  <si>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</si>
  <si>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</si>
  <si>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</si>
  <si>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</si>
  <si>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</si>
  <si>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</si>
  <si>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</si>
  <si>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</si>
  <si>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</si>
  <si>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</si>
  <si>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</si>
  <si>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</si>
  <si>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</si>
  <si>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</si>
  <si>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</si>
  <si>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</si>
  <si>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</si>
  <si>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</si>
  <si>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</si>
  <si>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</si>
  <si>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</si>
  <si>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</si>
  <si>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</si>
  <si>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</si>
  <si>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</si>
  <si>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</si>
  <si>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</si>
  <si>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</si>
  <si>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</si>
  <si>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</si>
  <si>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</si>
  <si>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</si>
  <si>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</si>
  <si>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</si>
  <si>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</si>
  <si>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</si>
  <si>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</si>
  <si>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</si>
  <si>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</si>
  <si>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</si>
  <si>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</si>
  <si>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</si>
  <si>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</si>
  <si>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</si>
  <si>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</si>
  <si>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</si>
  <si>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</si>
  <si>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</si>
  <si>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</si>
  <si>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</si>
  <si>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</si>
  <si>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</si>
  <si>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</si>
  <si>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</si>
  <si>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</si>
  <si>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</si>
  <si>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</si>
  <si>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</si>
  <si>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</si>
  <si>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</si>
  <si>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</si>
  <si>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</si>
  <si>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</si>
  <si>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</si>
  <si>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</si>
  <si>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</si>
  <si>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</si>
  <si>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</si>
  <si>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</si>
  <si>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</si>
  <si>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</si>
  <si>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</si>
  <si>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</si>
  <si>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</si>
  <si>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</si>
  <si>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</si>
  <si>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</si>
  <si>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</si>
  <si>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</si>
  <si>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</si>
  <si>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</si>
  <si>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</si>
  <si>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</si>
  <si>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</si>
  <si>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</si>
  <si>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</si>
  <si>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</si>
  <si>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</si>
  <si>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</si>
  <si>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</si>
  <si>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</si>
  <si>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</si>
  <si>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</si>
  <si>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</si>
  <si>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</si>
  <si>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</si>
  <si>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</si>
  <si>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</si>
  <si>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</si>
  <si>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</si>
  <si>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</si>
  <si>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</si>
  <si>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</si>
  <si>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</si>
  <si>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</si>
  <si>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</si>
  <si>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</si>
  <si>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</si>
  <si>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</si>
  <si>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</si>
  <si>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</si>
  <si>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</si>
  <si>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</si>
  <si>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</si>
  <si>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</si>
  <si>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</si>
  <si>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</si>
  <si>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</si>
  <si>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</si>
  <si>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</si>
  <si>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</si>
  <si>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</si>
  <si>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</si>
  <si>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</si>
  <si>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</si>
  <si>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</si>
  <si>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</si>
  <si>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</si>
  <si>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</si>
  <si>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</si>
  <si>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</si>
  <si>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</si>
  <si>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</si>
  <si>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</si>
  <si>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</si>
  <si>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</si>
  <si>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</si>
  <si>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</si>
  <si>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</si>
  <si>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</si>
  <si>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</si>
  <si>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</si>
  <si>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</si>
  <si>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</si>
  <si>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</si>
  <si>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</si>
  <si>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</si>
  <si>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</si>
  <si>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</si>
  <si>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</si>
  <si>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</si>
  <si>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</si>
  <si>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</si>
  <si>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</si>
  <si>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</si>
  <si>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</si>
  <si>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</si>
  <si>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</si>
  <si>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</si>
  <si>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</si>
  <si>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</si>
  <si>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</si>
  <si>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</si>
  <si>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</si>
  <si>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</si>
  <si>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</si>
  <si>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</si>
  <si>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</si>
  <si>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</si>
  <si>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</si>
  <si>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</si>
  <si>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</si>
  <si>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</si>
  <si>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</si>
  <si>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</si>
  <si>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</si>
  <si>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</si>
  <si>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</si>
  <si>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</si>
  <si>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</si>
  <si>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</si>
  <si>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</si>
  <si>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</si>
  <si>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</si>
  <si>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</si>
  <si>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</si>
  <si>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</si>
  <si>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</si>
  <si>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U2</t>
  </si>
  <si>
    <t>U3</t>
  </si>
  <si>
    <t>U4</t>
  </si>
  <si>
    <t>U5</t>
  </si>
  <si>
    <t>U6</t>
  </si>
  <si>
    <t>Table</t>
  </si>
  <si>
    <t>COLOUR SHIRT</t>
  </si>
  <si>
    <t>(res)</t>
  </si>
  <si>
    <t>Stage/Round</t>
  </si>
  <si>
    <t>SWE</t>
  </si>
  <si>
    <t>CZE</t>
  </si>
  <si>
    <t xml:space="preserve">Borussia Düsseldorf (GER) </t>
  </si>
  <si>
    <t>Timo BOLL</t>
  </si>
  <si>
    <t>Anton KÄLLBERG</t>
  </si>
  <si>
    <t>Dang QIU</t>
  </si>
  <si>
    <t>Kay STUMPER</t>
  </si>
  <si>
    <t>Danny HEISTER</t>
  </si>
  <si>
    <t>NED</t>
  </si>
  <si>
    <t>Borussia Düsseldorf (GER)</t>
  </si>
  <si>
    <t>1 FC Saarbrücken TT (GER)</t>
  </si>
  <si>
    <t>Patrick FRANZISKA</t>
  </si>
  <si>
    <t>Darko JORGIC</t>
  </si>
  <si>
    <t>Takuya JIN</t>
  </si>
  <si>
    <t>Cedric NUYTINCK</t>
  </si>
  <si>
    <t>Tomas POLANSKY</t>
  </si>
  <si>
    <t>SLO</t>
  </si>
  <si>
    <t>date</t>
  </si>
  <si>
    <t>time</t>
  </si>
  <si>
    <t>location</t>
  </si>
  <si>
    <t>1 leg</t>
  </si>
  <si>
    <t>v</t>
  </si>
  <si>
    <t>2 leg</t>
  </si>
  <si>
    <t>Düsseldorf</t>
  </si>
  <si>
    <t>1. FC Saarbrücken TT e.V. (GER)</t>
  </si>
  <si>
    <t>Saarbrücken</t>
  </si>
  <si>
    <t>TTCL men final</t>
  </si>
  <si>
    <t>1. FC Saarbrücken TT (GER)</t>
  </si>
  <si>
    <t xml:space="preserve">TTCL men 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</si>
</sst>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2"/>
      <name val="CA Normal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4" fillId="0" borderId="0"/>
    <xf numFmtId="0" fontId="1" fillId="0" borderId="0"/>
  </cellStyleXfs>
  <cellXfs count="145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15" fillId="2" borderId="1" xfId="0" applyFont="1" applyFill="1" applyBorder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3" xfId="0" applyFont="1" applyBorder="1"/>
    <xf numFmtId="0" fontId="6" fillId="0" borderId="3" xfId="0" applyFont="1" applyBorder="1"/>
    <xf numFmtId="0" fontId="4" fillId="0" borderId="2" xfId="0" applyFont="1" applyBorder="1"/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" xfId="0" applyFont="1" applyBorder="1"/>
    <xf numFmtId="0" fontId="6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0" xfId="0" applyFont="1" applyBorder="1"/>
    <xf numFmtId="0" fontId="5" fillId="3" borderId="10" xfId="0" applyFont="1" applyFill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12" fillId="0" borderId="8" xfId="0" applyFont="1" applyBorder="1"/>
    <xf numFmtId="0" fontId="5" fillId="3" borderId="12" xfId="0" applyFont="1" applyFill="1" applyBorder="1" applyAlignment="1">
      <alignment horizontal="center"/>
    </xf>
    <xf numFmtId="0" fontId="5" fillId="0" borderId="10" xfId="0" applyFont="1" applyBorder="1"/>
    <xf numFmtId="0" fontId="5" fillId="3" borderId="13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 wrapText="1"/>
    </xf>
    <xf numFmtId="0" fontId="17" fillId="0" borderId="1" xfId="0" applyFont="1" applyBorder="1"/>
    <xf numFmtId="0" fontId="18" fillId="0" borderId="1" xfId="0" applyFont="1" applyBorder="1"/>
    <xf numFmtId="0" fontId="19" fillId="0" borderId="23" xfId="0" applyFont="1" applyBorder="1"/>
    <xf numFmtId="0" fontId="19" fillId="0" borderId="24" xfId="0" applyFont="1" applyBorder="1"/>
    <xf numFmtId="0" fontId="20" fillId="0" borderId="0" xfId="0" applyFont="1"/>
    <xf numFmtId="0" fontId="1" fillId="0" borderId="0" xfId="2"/>
    <xf numFmtId="0" fontId="21" fillId="0" borderId="0" xfId="0" applyFont="1"/>
    <xf numFmtId="0" fontId="20" fillId="0" borderId="0" xfId="0" applyFont="1" applyAlignment="1">
      <alignment horizontal="center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49" fontId="20" fillId="4" borderId="1" xfId="0" applyNumberFormat="1" applyFont="1" applyFill="1" applyBorder="1"/>
    <xf numFmtId="0" fontId="22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2" applyFont="1" applyBorder="1" applyAlignment="1">
      <alignment horizontal="left"/>
    </xf>
    <xf numFmtId="0" fontId="0" fillId="0" borderId="1" xfId="2" applyFont="1" applyBorder="1" applyAlignment="1">
      <alignment horizontal="center"/>
    </xf>
    <xf numFmtId="14" fontId="0" fillId="4" borderId="1" xfId="2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6" fillId="0" borderId="7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7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3">
    <cellStyle name="Excel Built-in Normal" xfId="1" xr:uid="{00000000-0005-0000-0000-000000000000}"/>
    <cellStyle name="Standard" xfId="0" builtinId="0"/>
    <cellStyle name="Standard 2" xfId="2" xr:uid="{D1CA060C-BE4C-44C9-B92D-4DE3BE5BCFAF}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32071</xdr:colOff>
      <xdr:row>4</xdr:row>
      <xdr:rowOff>96212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C98B130-62F0-446E-83A7-737BB920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7"/>
          <a:ext cx="1096818" cy="808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46" totalsRowShown="0" headerRowDxfId="6" dataDxfId="5">
  <autoFilter ref="A1:E46" xr:uid="{00000000-0009-0000-0100-000001000000}"/>
  <sortState xmlns:xlrd2="http://schemas.microsoft.com/office/spreadsheetml/2017/richdata2" ref="A2:E48">
    <sortCondition ref="D1:D48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tabSelected="1" view="pageLayout" zoomScale="99" zoomScaleNormal="100" zoomScalePageLayoutView="99" workbookViewId="0">
      <selection activeCell="Q9" sqref="Q9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4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 t="s">
        <v>707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73" t="s">
        <v>651</v>
      </c>
      <c r="D5" s="73"/>
      <c r="E5" s="73"/>
      <c r="F5" s="73"/>
      <c r="G5" s="73"/>
      <c r="H5" s="73"/>
      <c r="I5" s="73"/>
      <c r="J5" s="73"/>
      <c r="K5" s="73"/>
      <c r="L5" s="21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74" t="s">
        <v>652</v>
      </c>
      <c r="B8" s="74"/>
      <c r="C8" s="13" t="s">
        <v>632</v>
      </c>
      <c r="D8" s="75" t="s">
        <v>677</v>
      </c>
      <c r="E8" s="76"/>
      <c r="F8" s="77"/>
      <c r="G8" s="75" t="s">
        <v>653</v>
      </c>
      <c r="H8" s="76"/>
      <c r="I8" s="76"/>
      <c r="J8" s="77"/>
      <c r="K8" s="74" t="s">
        <v>680</v>
      </c>
      <c r="L8" s="74"/>
      <c r="M8" s="74"/>
      <c r="N8" s="74"/>
      <c r="O8" s="74"/>
      <c r="P8" s="4"/>
      <c r="Q8" s="4"/>
      <c r="R8" s="4"/>
      <c r="S8" s="4"/>
      <c r="T8" s="4"/>
      <c r="U8" s="4"/>
    </row>
    <row r="9" spans="1:21" ht="18.5">
      <c r="A9" s="74"/>
      <c r="B9" s="74"/>
      <c r="C9" s="13"/>
      <c r="D9" s="75"/>
      <c r="E9" s="76"/>
      <c r="F9" s="77"/>
      <c r="G9" s="75"/>
      <c r="H9" s="76"/>
      <c r="I9" s="76"/>
      <c r="J9" s="77"/>
      <c r="K9" s="74"/>
      <c r="L9" s="74"/>
      <c r="M9" s="74"/>
      <c r="N9" s="74"/>
      <c r="O9" s="74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80" t="s">
        <v>654</v>
      </c>
      <c r="C11" s="81"/>
      <c r="D11" s="1"/>
      <c r="E11" s="80" t="s">
        <v>656</v>
      </c>
      <c r="F11" s="86"/>
      <c r="G11" s="86"/>
      <c r="H11" s="86"/>
      <c r="I11" s="86"/>
      <c r="J11" s="86"/>
      <c r="K11" s="86"/>
      <c r="L11" s="86"/>
      <c r="M11" s="86"/>
      <c r="N11" s="86"/>
      <c r="O11" s="81"/>
      <c r="P11" s="4"/>
      <c r="Q11" s="4"/>
      <c r="R11" s="4"/>
      <c r="S11" s="4"/>
      <c r="T11" s="4"/>
      <c r="U11" s="4"/>
    </row>
    <row r="12" spans="1:21" ht="19" thickBot="1">
      <c r="A12" s="33"/>
      <c r="B12" s="78" t="e">
        <f>VLOOKUP(A12,Teams!$A$2:$B$10,2,FALSE)</f>
        <v>#N/A</v>
      </c>
      <c r="C12" s="79"/>
      <c r="D12" s="1" t="s">
        <v>655</v>
      </c>
      <c r="E12" s="87" t="e">
        <f>VLOOKUP(P12,Teams!$A$2:$B$10,2,FALSE)</f>
        <v>#N/A</v>
      </c>
      <c r="F12" s="88"/>
      <c r="G12" s="88"/>
      <c r="H12" s="88"/>
      <c r="I12" s="89"/>
      <c r="J12" s="89"/>
      <c r="K12" s="89"/>
      <c r="L12" s="89"/>
      <c r="M12" s="89"/>
      <c r="N12" s="89"/>
      <c r="O12" s="79"/>
      <c r="P12" s="38"/>
      <c r="Q12" s="4"/>
      <c r="R12" s="4"/>
      <c r="S12" s="4"/>
      <c r="T12" s="4"/>
      <c r="U12" s="4"/>
    </row>
    <row r="13" spans="1:21" ht="29.5" thickBot="1">
      <c r="A13" s="44"/>
      <c r="B13" s="46" t="s">
        <v>678</v>
      </c>
      <c r="C13" s="45"/>
      <c r="D13" s="1"/>
      <c r="E13" s="90" t="s">
        <v>678</v>
      </c>
      <c r="F13" s="91"/>
      <c r="G13" s="91"/>
      <c r="H13" s="91"/>
      <c r="I13" s="92"/>
      <c r="J13" s="93"/>
      <c r="K13" s="93"/>
      <c r="L13" s="93"/>
      <c r="M13" s="93"/>
      <c r="N13" s="93"/>
      <c r="O13" s="94"/>
      <c r="P13" s="44"/>
      <c r="Q13" s="4"/>
      <c r="R13" s="4"/>
      <c r="S13" s="4"/>
      <c r="T13" s="4"/>
      <c r="U13" s="4"/>
    </row>
    <row r="14" spans="1:21" ht="19" thickBot="1">
      <c r="A14" s="3"/>
      <c r="B14" s="2"/>
      <c r="C14" s="24" t="s">
        <v>633</v>
      </c>
      <c r="D14" s="2"/>
      <c r="E14" s="95" t="s">
        <v>633</v>
      </c>
      <c r="F14" s="96"/>
      <c r="G14" s="97"/>
      <c r="H14" s="97"/>
      <c r="I14" s="97"/>
      <c r="J14" s="97"/>
      <c r="K14" s="97"/>
      <c r="L14" s="98"/>
      <c r="M14" s="99"/>
      <c r="N14" s="17"/>
      <c r="O14" s="17"/>
      <c r="P14" s="4"/>
      <c r="Q14" s="4"/>
      <c r="R14" s="4"/>
      <c r="S14" s="4"/>
      <c r="T14" s="4"/>
      <c r="U14" s="4"/>
    </row>
    <row r="15" spans="1:21" ht="18.5">
      <c r="A15" s="3"/>
      <c r="B15" s="11">
        <v>21</v>
      </c>
      <c r="C15" s="9" t="e">
        <f>VLOOKUP(B15,Participants!$A$1:$E$46,3,FALSE)&amp;VLOOKUP(B15,Participants!$A$1:$E$46,2,FALSE)</f>
        <v>#N/A</v>
      </c>
      <c r="D15" s="11">
        <v>50</v>
      </c>
      <c r="E15" s="71" t="e">
        <f>VLOOKUP(D15,Participants!$A$1:$E$46,3,FALSE)&amp;VLOOKUP(D15,Participants!$A$1:$E$46,2,FALSE)</f>
        <v>#N/A</v>
      </c>
      <c r="F15" s="71"/>
      <c r="G15" s="71" t="e">
        <f>VLOOKUP(E15,Participants!$A$1:$E$46,3,FALSE)&amp;VLOOKUP(E15,Participants!$A$1:$E$46,2,FALSE)</f>
        <v>#N/A</v>
      </c>
      <c r="H15" s="71"/>
      <c r="I15" s="71" t="e">
        <f>VLOOKUP(G15,Participants!$A$1:$E$46,3,FALSE)&amp;VLOOKUP(G15,Participants!$A$1:$E$46,2,FALSE)</f>
        <v>#N/A</v>
      </c>
      <c r="J15" s="71"/>
      <c r="K15" s="71" t="e">
        <f>VLOOKUP(I15,Participants!$A$1:$E$46,3,FALSE)&amp;VLOOKUP(I15,Participants!$A$1:$E$46,2,FALSE)</f>
        <v>#N/A</v>
      </c>
      <c r="L15" s="71"/>
      <c r="M15" s="71" t="e">
        <f>VLOOKUP(K15,Participants!$A$1:$E$46,3,FALSE)&amp;VLOOKUP(K15,Participants!$A$1:$E$46,2,FALSE)</f>
        <v>#N/A</v>
      </c>
      <c r="N15" s="2"/>
      <c r="O15" s="2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100"/>
      <c r="F16" s="100"/>
      <c r="G16" s="100"/>
      <c r="H16" s="100"/>
      <c r="I16" s="100"/>
      <c r="J16" s="100"/>
      <c r="K16" s="100"/>
      <c r="L16" s="100"/>
      <c r="M16" s="100"/>
      <c r="N16" s="17"/>
      <c r="O16" s="17"/>
      <c r="P16" s="4"/>
      <c r="Q16" s="4"/>
      <c r="R16" s="4"/>
      <c r="S16" s="4"/>
      <c r="T16" s="4"/>
      <c r="U16" s="4"/>
    </row>
    <row r="17" spans="1:21" ht="18" customHeight="1" thickBot="1">
      <c r="B17" s="25" t="s">
        <v>635</v>
      </c>
      <c r="C17" s="23"/>
      <c r="D17" s="2"/>
      <c r="E17" s="101" t="s">
        <v>634</v>
      </c>
      <c r="F17" s="102"/>
      <c r="G17" s="103"/>
      <c r="H17" s="103"/>
      <c r="I17" s="103"/>
      <c r="J17" s="103"/>
      <c r="K17" s="103"/>
      <c r="L17" s="104"/>
      <c r="M17" s="105"/>
      <c r="N17" s="17"/>
      <c r="O17" s="17"/>
      <c r="R17" s="4"/>
      <c r="S17" s="4"/>
      <c r="T17" s="4"/>
      <c r="U17" s="4"/>
    </row>
    <row r="18" spans="1:21" ht="18.5" customHeight="1" thickBot="1">
      <c r="B18" s="27" t="s">
        <v>636</v>
      </c>
      <c r="C18" s="23"/>
      <c r="D18" s="2"/>
      <c r="E18" s="82"/>
      <c r="F18" s="83"/>
      <c r="G18" s="83"/>
      <c r="H18" s="84"/>
      <c r="I18" s="84"/>
      <c r="J18" s="84"/>
      <c r="K18" s="84"/>
      <c r="L18" s="84"/>
      <c r="M18" s="85"/>
      <c r="N18" s="2"/>
      <c r="O18" s="2"/>
      <c r="P18" s="4"/>
      <c r="Q18" s="4"/>
      <c r="R18" s="4"/>
      <c r="S18" s="4"/>
      <c r="T18" s="4"/>
      <c r="U18" s="4"/>
    </row>
    <row r="19" spans="1:21" ht="18.5">
      <c r="A19" s="31" t="s">
        <v>661</v>
      </c>
      <c r="B19" s="11" t="s">
        <v>673</v>
      </c>
      <c r="C19" s="39" t="str">
        <f>VLOOKUP(B19,Participants!$A$1:$E$46,3,FALSE)&amp;VLOOKUP(B19,Participants!$A$1:$E$46,2,FALSE)</f>
        <v/>
      </c>
      <c r="D19" s="120" t="s">
        <v>669</v>
      </c>
      <c r="E19" s="121"/>
      <c r="F19" s="122"/>
      <c r="G19" s="10" t="s">
        <v>675</v>
      </c>
      <c r="H19" s="114" t="str">
        <f>VLOOKUP(G19,Participants!$A$1:$E$46,3,FALSE)&amp;VLOOKUP(G19,Participants!$A$1:$E$46,2,FALSE)</f>
        <v/>
      </c>
      <c r="I19" s="115"/>
      <c r="J19" s="115"/>
      <c r="K19" s="115"/>
      <c r="L19" s="115"/>
      <c r="M19" s="115"/>
      <c r="N19" s="115"/>
      <c r="O19" s="116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6" t="s">
        <v>659</v>
      </c>
      <c r="B21" s="15"/>
      <c r="C21" s="43" t="s">
        <v>657</v>
      </c>
      <c r="D21" s="41"/>
      <c r="E21" s="117" t="s">
        <v>658</v>
      </c>
      <c r="F21" s="118"/>
      <c r="G21" s="118"/>
      <c r="H21" s="118"/>
      <c r="I21" s="118"/>
      <c r="J21" s="118"/>
      <c r="K21" s="118"/>
      <c r="L21" s="118"/>
      <c r="M21" s="118"/>
      <c r="N21" s="118"/>
      <c r="O21" s="119"/>
      <c r="P21" s="4"/>
      <c r="Q21" s="4"/>
      <c r="R21" s="4"/>
      <c r="S21" s="4"/>
      <c r="T21" s="4"/>
      <c r="U21" s="4"/>
    </row>
    <row r="22" spans="1:21" ht="18.5">
      <c r="A22" s="12">
        <v>1</v>
      </c>
      <c r="B22" s="10"/>
      <c r="C22" s="9" t="e">
        <f>VLOOKUP(B22,Participants!$A$1:$E$46,3,FALSE)&amp;VLOOKUP(B22,Participants!$A$1:$E$46,2,FALSE)</f>
        <v>#N/A</v>
      </c>
      <c r="D22" s="40"/>
      <c r="E22" s="71" t="e">
        <f>VLOOKUP(D22,Participants!$A$1:$E$46,3,FALSE)&amp;VLOOKUP(D22,Participants!$A$1:$E$46,2,FALSE)</f>
        <v>#N/A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4"/>
      <c r="Q22" s="4"/>
      <c r="R22" s="4"/>
      <c r="S22" s="4"/>
      <c r="T22" s="4"/>
      <c r="U22" s="4"/>
    </row>
    <row r="23" spans="1:21" ht="18.5">
      <c r="A23" s="13">
        <v>2</v>
      </c>
      <c r="B23" s="11"/>
      <c r="C23" s="8" t="e">
        <f>VLOOKUP(B23,Participants!$A$1:$E$46,3,FALSE)&amp;VLOOKUP(B23,Participants!$A$1:$E$46,2,FALSE)</f>
        <v>#N/A</v>
      </c>
      <c r="D23" s="33"/>
      <c r="E23" s="68" t="e">
        <f>VLOOKUP(D23,Participants!$A$1:$E$46,3,FALSE)&amp;VLOOKUP(D23,Participants!$A$1:$E$46,2,FALSE)</f>
        <v>#N/A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4"/>
      <c r="Q23" s="4"/>
      <c r="R23" s="4"/>
      <c r="S23" s="4"/>
      <c r="T23" s="4"/>
      <c r="U23" s="4"/>
    </row>
    <row r="24" spans="1:21" ht="18.5">
      <c r="A24" s="13">
        <v>3</v>
      </c>
      <c r="B24" s="11"/>
      <c r="C24" s="8" t="e">
        <f>VLOOKUP(B24,Participants!$A$1:$E$46,3,FALSE)&amp;VLOOKUP(B24,Participants!$A$1:$E$46,2,FALSE)</f>
        <v>#N/A</v>
      </c>
      <c r="D24" s="33"/>
      <c r="E24" s="68" t="e">
        <f>VLOOKUP(D24,Participants!$A$1:$E$46,3,FALSE)&amp;VLOOKUP(D24,Participants!$A$1:$E$46,2,FALSE)</f>
        <v>#N/A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4"/>
      <c r="Q24" s="4"/>
      <c r="R24" s="4"/>
      <c r="S24" s="4"/>
      <c r="T24" s="4"/>
      <c r="U24" s="4"/>
    </row>
    <row r="25" spans="1:21" ht="18.5">
      <c r="A25" s="13" t="s">
        <v>679</v>
      </c>
      <c r="B25" s="11"/>
      <c r="C25" s="8" t="e">
        <f>VLOOKUP(B25,Participants!$A$1:$E$46,3,FALSE)&amp;VLOOKUP(B25,Participants!$A$1:$E$46,2,FALSE)</f>
        <v>#N/A</v>
      </c>
      <c r="D25" s="33"/>
      <c r="E25" s="68" t="e">
        <f>VLOOKUP(D25,Participants!$A$1:$E$46,3,FALSE)&amp;VLOOKUP(D25,Participants!$A$1:$E$46,2,FALSE)</f>
        <v>#N/A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18"/>
      <c r="B27" s="80" t="s">
        <v>646</v>
      </c>
      <c r="C27" s="86"/>
      <c r="D27" s="86"/>
      <c r="E27" s="109" t="s">
        <v>660</v>
      </c>
      <c r="F27" s="111"/>
      <c r="G27" s="111"/>
      <c r="H27" s="111"/>
      <c r="I27" s="111"/>
      <c r="J27" s="111"/>
      <c r="K27" s="111"/>
      <c r="L27" s="111"/>
      <c r="M27" s="111"/>
      <c r="N27" s="110"/>
      <c r="O27" s="109" t="s">
        <v>650</v>
      </c>
      <c r="P27" s="110"/>
      <c r="Q27" s="4"/>
      <c r="R27" s="4"/>
      <c r="S27" s="4"/>
      <c r="T27" s="4"/>
      <c r="U27" s="4"/>
    </row>
    <row r="28" spans="1:21" ht="14" customHeight="1" thickBot="1">
      <c r="A28" s="18"/>
      <c r="B28" s="80"/>
      <c r="C28" s="86"/>
      <c r="D28" s="81"/>
      <c r="E28" s="109">
        <v>1</v>
      </c>
      <c r="F28" s="110"/>
      <c r="G28" s="109">
        <v>2</v>
      </c>
      <c r="H28" s="110"/>
      <c r="I28" s="109">
        <v>3</v>
      </c>
      <c r="J28" s="110"/>
      <c r="K28" s="109">
        <v>4</v>
      </c>
      <c r="L28" s="110"/>
      <c r="M28" s="109">
        <v>5</v>
      </c>
      <c r="N28" s="110"/>
      <c r="O28" s="109"/>
      <c r="P28" s="110"/>
      <c r="Q28" s="4"/>
      <c r="R28" s="4"/>
      <c r="S28" s="4"/>
      <c r="T28" s="4"/>
      <c r="U28" s="4"/>
    </row>
    <row r="29" spans="1:21" ht="21.75" customHeight="1" thickBot="1">
      <c r="A29" s="9" t="s">
        <v>639</v>
      </c>
      <c r="B29" s="112" t="e">
        <f>VLOOKUP(B22,Participants!$A$1:$E$46,2,FALSE)&amp;" vs. "&amp;VLOOKUP(D23,Participants!$A$1:$E$46,2,FALSE)</f>
        <v>#N/A</v>
      </c>
      <c r="C29" s="113"/>
      <c r="D29" s="113"/>
      <c r="E29" s="14"/>
      <c r="F29" s="16"/>
      <c r="G29" s="14"/>
      <c r="H29" s="16"/>
      <c r="I29" s="14"/>
      <c r="J29" s="16"/>
      <c r="K29" s="14"/>
      <c r="L29" s="16"/>
      <c r="M29" s="14"/>
      <c r="N29" s="16"/>
      <c r="O29" s="14"/>
      <c r="P29" s="16"/>
      <c r="Q29" s="4"/>
      <c r="R29" s="4"/>
      <c r="S29" s="4"/>
      <c r="T29" s="4"/>
      <c r="U29" s="4"/>
    </row>
    <row r="30" spans="1:21" ht="21.75" customHeight="1" thickBot="1">
      <c r="A30" s="8" t="s">
        <v>640</v>
      </c>
      <c r="B30" s="106" t="e">
        <f>VLOOKUP(B23,Participants!$A$1:$E$46,2,FALSE)&amp;" vs. "&amp;VLOOKUP(D22,Participants!$A$1:$E$46,2,FALSE)</f>
        <v>#N/A</v>
      </c>
      <c r="C30" s="107"/>
      <c r="D30" s="108"/>
      <c r="E30" s="14"/>
      <c r="F30" s="16"/>
      <c r="G30" s="14"/>
      <c r="H30" s="16"/>
      <c r="I30" s="14"/>
      <c r="J30" s="16"/>
      <c r="K30" s="14"/>
      <c r="L30" s="16"/>
      <c r="M30" s="14"/>
      <c r="N30" s="16"/>
      <c r="O30" s="14"/>
      <c r="P30" s="16"/>
      <c r="Q30" s="4"/>
      <c r="R30" s="4"/>
      <c r="S30" s="4"/>
      <c r="T30" s="4"/>
      <c r="U30" s="4"/>
    </row>
    <row r="31" spans="1:21" ht="21.75" customHeight="1" thickBot="1">
      <c r="A31" s="8" t="s">
        <v>641</v>
      </c>
      <c r="B31" s="75" t="e">
        <f>VLOOKUP(B24,Participants!$A$1:$E$46,2,FALSE)&amp;" vs. "&amp;VLOOKUP(D24,Participants!$A$1:$E$46,2,FALSE)</f>
        <v>#N/A</v>
      </c>
      <c r="C31" s="76"/>
      <c r="D31" s="77"/>
      <c r="E31" s="14"/>
      <c r="F31" s="16"/>
      <c r="G31" s="14"/>
      <c r="H31" s="16"/>
      <c r="I31" s="14"/>
      <c r="J31" s="16"/>
      <c r="K31" s="14"/>
      <c r="L31" s="16"/>
      <c r="M31" s="14"/>
      <c r="N31" s="16"/>
      <c r="O31" s="14"/>
      <c r="P31" s="16"/>
      <c r="Q31" s="4"/>
      <c r="R31" s="4"/>
      <c r="S31" s="4"/>
      <c r="T31" s="4"/>
      <c r="U31" s="4"/>
    </row>
    <row r="32" spans="1:21" ht="21.75" customHeight="1" thickBot="1">
      <c r="A32" s="8" t="s">
        <v>642</v>
      </c>
      <c r="B32" s="106" t="e">
        <f>VLOOKUP(B22,Participants!$A$1:$E$46,2,FALSE)&amp;" vs. "&amp;VLOOKUP(D22,Participants!$A$1:$E$46,2,FALSE)</f>
        <v>#N/A</v>
      </c>
      <c r="C32" s="107"/>
      <c r="D32" s="108"/>
      <c r="E32" s="14"/>
      <c r="F32" s="16"/>
      <c r="G32" s="14"/>
      <c r="H32" s="16"/>
      <c r="I32" s="14"/>
      <c r="J32" s="16"/>
      <c r="K32" s="14"/>
      <c r="L32" s="16"/>
      <c r="M32" s="14"/>
      <c r="N32" s="16"/>
      <c r="O32" s="14"/>
      <c r="P32" s="16"/>
      <c r="Q32" s="4"/>
      <c r="R32" s="4"/>
      <c r="S32" s="4"/>
      <c r="T32" s="4"/>
      <c r="U32" s="4"/>
    </row>
    <row r="33" spans="1:21" ht="21.75" customHeight="1" thickBot="1">
      <c r="A33" s="8" t="s">
        <v>643</v>
      </c>
      <c r="B33" s="106" t="e">
        <f>VLOOKUP(B23,Participants!$A$1:$E$46,2,FALSE)&amp;" vs. "&amp;VLOOKUP(D23,Participants!$A$1:$E$46,2,FALSE)</f>
        <v>#N/A</v>
      </c>
      <c r="C33" s="107"/>
      <c r="D33" s="108"/>
      <c r="E33" s="14"/>
      <c r="F33" s="16"/>
      <c r="G33" s="14"/>
      <c r="H33" s="16"/>
      <c r="I33" s="14"/>
      <c r="J33" s="16"/>
      <c r="K33" s="14"/>
      <c r="L33" s="16"/>
      <c r="M33" s="14"/>
      <c r="N33" s="16"/>
      <c r="O33" s="14"/>
      <c r="P33" s="16"/>
      <c r="Q33" s="4"/>
      <c r="R33" s="4"/>
      <c r="S33" s="4"/>
      <c r="T33" s="4"/>
      <c r="U33" s="4"/>
    </row>
    <row r="34" spans="1:21" ht="7.5" customHeight="1" thickBot="1">
      <c r="A34" s="3"/>
      <c r="B34" s="2"/>
      <c r="C34" s="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4"/>
      <c r="Q34" s="4"/>
      <c r="R34" s="4"/>
      <c r="S34" s="4"/>
      <c r="T34" s="4"/>
      <c r="U34" s="4"/>
    </row>
    <row r="35" spans="1:21" ht="19" thickBot="1">
      <c r="A35" s="80" t="s">
        <v>644</v>
      </c>
      <c r="B35" s="81"/>
      <c r="C35" s="37">
        <f>Teams!B10</f>
        <v>0</v>
      </c>
      <c r="D35" s="80" t="s">
        <v>646</v>
      </c>
      <c r="E35" s="86"/>
      <c r="F35" s="81"/>
      <c r="G35" s="80" t="s">
        <v>650</v>
      </c>
      <c r="H35" s="86"/>
      <c r="I35" s="86"/>
      <c r="J35" s="81"/>
      <c r="K35" s="142" t="s">
        <v>645</v>
      </c>
      <c r="L35" s="143"/>
      <c r="M35" s="143"/>
      <c r="N35" s="143"/>
      <c r="O35" s="143"/>
      <c r="P35" s="144"/>
      <c r="Q35" s="4"/>
      <c r="R35" s="4"/>
      <c r="S35" s="4"/>
      <c r="T35" s="4"/>
      <c r="U35" s="4"/>
    </row>
    <row r="36" spans="1:21" ht="19" thickBot="1">
      <c r="A36" s="17"/>
      <c r="B36" s="17"/>
      <c r="C36" s="29"/>
      <c r="D36" s="42"/>
      <c r="E36" s="82"/>
      <c r="F36" s="125"/>
      <c r="G36" s="82">
        <f>SUM(O29:O33)</f>
        <v>0</v>
      </c>
      <c r="H36" s="125"/>
      <c r="I36" s="82">
        <f>SUM(P29:P33)</f>
        <v>0</v>
      </c>
      <c r="J36" s="125"/>
      <c r="K36" s="69">
        <f>SUM(E29:E33,G29:G33,I29:I33,K29:K33,M29:M33)</f>
        <v>0</v>
      </c>
      <c r="L36" s="70"/>
      <c r="M36" s="70"/>
      <c r="N36" s="70">
        <f>SUM(F29:F33,H29:H33,J29:J33,L29:L33,N29:N33)</f>
        <v>0</v>
      </c>
      <c r="O36" s="70"/>
      <c r="P36" s="72"/>
      <c r="Q36" s="4"/>
      <c r="R36" s="4"/>
      <c r="S36" s="4"/>
      <c r="T36" s="4"/>
      <c r="U36" s="4"/>
    </row>
    <row r="37" spans="1:21" ht="18.5">
      <c r="A37" s="17"/>
      <c r="B37" s="17"/>
      <c r="C37" s="29"/>
      <c r="D37" s="9" t="s">
        <v>670</v>
      </c>
      <c r="E37" s="71" t="s">
        <v>671</v>
      </c>
      <c r="F37" s="71"/>
      <c r="G37" s="71" t="s">
        <v>670</v>
      </c>
      <c r="H37" s="71"/>
      <c r="I37" s="71" t="s">
        <v>671</v>
      </c>
      <c r="J37" s="71"/>
      <c r="K37" s="71" t="s">
        <v>670</v>
      </c>
      <c r="L37" s="71"/>
      <c r="M37" s="71"/>
      <c r="N37" s="71" t="s">
        <v>671</v>
      </c>
      <c r="O37" s="71"/>
      <c r="P37" s="71"/>
      <c r="Q37" s="4"/>
      <c r="R37" s="4"/>
      <c r="S37" s="4"/>
      <c r="T37" s="4"/>
      <c r="U37" s="4"/>
    </row>
    <row r="38" spans="1:21" ht="18.5">
      <c r="A38" s="17"/>
      <c r="B38" s="17"/>
      <c r="C38" s="2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4"/>
      <c r="Q38" s="4"/>
      <c r="R38" s="4"/>
      <c r="S38" s="4"/>
      <c r="T38" s="4"/>
      <c r="U38" s="4"/>
    </row>
    <row r="39" spans="1:21" ht="12.5" customHeight="1">
      <c r="A39" s="25" t="s">
        <v>662</v>
      </c>
      <c r="B39" s="25" t="s">
        <v>663</v>
      </c>
      <c r="C39" s="28" t="s">
        <v>659</v>
      </c>
      <c r="D39" s="68" t="s">
        <v>664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4"/>
      <c r="R39" s="4"/>
      <c r="S39" s="4"/>
      <c r="T39" s="4"/>
      <c r="U39" s="4"/>
    </row>
    <row r="40" spans="1:21" ht="18.75" customHeight="1">
      <c r="A40" s="25"/>
      <c r="B40" s="25"/>
      <c r="C40" s="2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4"/>
      <c r="R40" s="4"/>
      <c r="S40" s="4"/>
      <c r="T40" s="4"/>
      <c r="U40" s="4"/>
    </row>
    <row r="41" spans="1:21" ht="18.75" customHeight="1">
      <c r="A41" s="25"/>
      <c r="B41" s="25"/>
      <c r="C41" s="2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4"/>
      <c r="R41" s="4"/>
      <c r="S41" s="4"/>
      <c r="T41" s="4"/>
      <c r="U41" s="4"/>
    </row>
    <row r="42" spans="1:21" ht="18.75" customHeight="1">
      <c r="A42" s="25"/>
      <c r="B42" s="25"/>
      <c r="C42" s="2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4"/>
      <c r="R42" s="4"/>
      <c r="S42" s="4"/>
      <c r="T42" s="4"/>
      <c r="U42" s="4"/>
    </row>
    <row r="43" spans="1:21" ht="18.75" customHeight="1" thickBot="1">
      <c r="A43" s="25"/>
      <c r="B43" s="25"/>
      <c r="C43" s="28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4"/>
      <c r="R43" s="4"/>
      <c r="S43" s="4"/>
      <c r="T43" s="4"/>
      <c r="U43" s="4"/>
    </row>
    <row r="44" spans="1:21" ht="19" thickBot="1">
      <c r="A44" s="80" t="s">
        <v>665</v>
      </c>
      <c r="B44" s="81"/>
      <c r="C44" s="19" t="s">
        <v>649</v>
      </c>
      <c r="D44" s="127" t="s">
        <v>647</v>
      </c>
      <c r="E44" s="128"/>
      <c r="F44" s="128"/>
      <c r="G44" s="128"/>
      <c r="H44" s="129"/>
      <c r="I44" s="127" t="s">
        <v>648</v>
      </c>
      <c r="J44" s="128"/>
      <c r="K44" s="128"/>
      <c r="L44" s="128"/>
      <c r="M44" s="128"/>
      <c r="N44" s="128"/>
      <c r="O44" s="128"/>
      <c r="P44" s="129"/>
      <c r="Q44" s="4"/>
      <c r="R44" s="4"/>
      <c r="S44" s="4"/>
      <c r="T44" s="4"/>
      <c r="U44" s="4"/>
    </row>
    <row r="45" spans="1:21" ht="18.5">
      <c r="A45" s="20" t="s">
        <v>654</v>
      </c>
      <c r="B45" s="22" t="s">
        <v>656</v>
      </c>
      <c r="C45" s="123"/>
      <c r="D45" s="130"/>
      <c r="E45" s="131"/>
      <c r="F45" s="131"/>
      <c r="G45" s="131"/>
      <c r="H45" s="132"/>
      <c r="I45" s="136"/>
      <c r="J45" s="137"/>
      <c r="K45" s="137"/>
      <c r="L45" s="137"/>
      <c r="M45" s="137"/>
      <c r="N45" s="137"/>
      <c r="O45" s="137"/>
      <c r="P45" s="138"/>
      <c r="Q45" s="4"/>
      <c r="R45" s="4"/>
      <c r="S45" s="4"/>
      <c r="T45" s="4"/>
      <c r="U45" s="4"/>
    </row>
    <row r="46" spans="1:21" ht="16" customHeight="1" thickBot="1">
      <c r="A46" s="31" t="s">
        <v>666</v>
      </c>
      <c r="B46" s="32" t="s">
        <v>666</v>
      </c>
      <c r="C46" s="124"/>
      <c r="D46" s="133"/>
      <c r="E46" s="134"/>
      <c r="F46" s="134"/>
      <c r="G46" s="134"/>
      <c r="H46" s="135"/>
      <c r="I46" s="139"/>
      <c r="J46" s="140"/>
      <c r="K46" s="140"/>
      <c r="L46" s="140"/>
      <c r="M46" s="140"/>
      <c r="N46" s="140"/>
      <c r="O46" s="140"/>
      <c r="P46" s="141"/>
      <c r="Q46" s="4"/>
      <c r="R46" s="4"/>
      <c r="S46" s="4"/>
      <c r="T46" s="4"/>
      <c r="U46" s="4"/>
    </row>
    <row r="47" spans="1:21" ht="15" customHeight="1">
      <c r="A47" s="31" t="s">
        <v>667</v>
      </c>
      <c r="B47" s="31" t="s">
        <v>667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  <mergeCell ref="H19:O19"/>
    <mergeCell ref="E21:O21"/>
    <mergeCell ref="E22:O22"/>
    <mergeCell ref="E23:O23"/>
    <mergeCell ref="E25:O25"/>
    <mergeCell ref="E24:O24"/>
    <mergeCell ref="D19:F19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B29:D2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C5:K5"/>
    <mergeCell ref="A8:B8"/>
    <mergeCell ref="A9:B9"/>
    <mergeCell ref="K8:O8"/>
    <mergeCell ref="D9:F9"/>
    <mergeCell ref="G9:J9"/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>
      <selection activeCell="A11" sqref="A11"/>
    </sheetView>
  </sheetViews>
  <sheetFormatPr baseColWidth="10" defaultColWidth="10.90625" defaultRowHeight="12.5"/>
  <cols>
    <col min="1" max="1" width="5.1796875" bestFit="1" customWidth="1"/>
    <col min="2" max="2" width="39" customWidth="1"/>
  </cols>
  <sheetData>
    <row r="1" spans="1:2" ht="15" thickBot="1">
      <c r="A1" s="6" t="s">
        <v>637</v>
      </c>
      <c r="B1" s="6" t="s">
        <v>638</v>
      </c>
    </row>
    <row r="2" spans="1:2">
      <c r="A2" s="7">
        <v>1</v>
      </c>
      <c r="B2" s="49" t="s">
        <v>683</v>
      </c>
    </row>
    <row r="3" spans="1:2" ht="13" thickBot="1">
      <c r="A3" s="7">
        <v>2</v>
      </c>
      <c r="B3" s="50" t="s">
        <v>691</v>
      </c>
    </row>
    <row r="4" spans="1:2">
      <c r="A4" s="7">
        <v>3</v>
      </c>
      <c r="B4" s="34"/>
    </row>
    <row r="5" spans="1:2">
      <c r="A5" s="7">
        <v>4</v>
      </c>
      <c r="B5" s="35"/>
    </row>
    <row r="6" spans="1:2" ht="13" thickBot="1">
      <c r="A6" s="7">
        <v>5</v>
      </c>
      <c r="B6" s="36"/>
    </row>
    <row r="7" spans="1:2">
      <c r="A7" s="7">
        <v>6</v>
      </c>
      <c r="B7" s="34"/>
    </row>
    <row r="8" spans="1:2">
      <c r="A8" s="7">
        <v>7</v>
      </c>
      <c r="B8" s="35"/>
    </row>
    <row r="9" spans="1:2">
      <c r="A9" s="7">
        <v>8</v>
      </c>
      <c r="B9" s="35"/>
    </row>
    <row r="10" spans="1:2" ht="13" thickBot="1">
      <c r="A10" s="7">
        <v>9</v>
      </c>
      <c r="B10" s="36"/>
    </row>
  </sheetData>
  <autoFilter ref="B1:B10" xr:uid="{00000000-0009-0000-0000-000002000000}">
    <sortState xmlns:xlrd2="http://schemas.microsoft.com/office/spreadsheetml/2017/richdata2" ref="B2:B10">
      <sortCondition ref="B1:B10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"/>
  <sheetViews>
    <sheetView workbookViewId="0">
      <selection activeCell="D11" sqref="D11"/>
    </sheetView>
  </sheetViews>
  <sheetFormatPr baseColWidth="10" defaultColWidth="10.90625" defaultRowHeight="16"/>
  <cols>
    <col min="1" max="1" width="11.453125" style="5" customWidth="1"/>
    <col min="2" max="2" width="24.26953125" style="5" customWidth="1"/>
    <col min="3" max="3" width="14.54296875" style="5" bestFit="1" customWidth="1"/>
    <col min="4" max="4" width="42.7265625" style="5" customWidth="1"/>
    <col min="5" max="5" width="9.453125" style="5" bestFit="1" customWidth="1"/>
  </cols>
  <sheetData>
    <row r="1" spans="1:5">
      <c r="A1" s="5" t="s">
        <v>637</v>
      </c>
      <c r="B1" s="5" t="s">
        <v>0</v>
      </c>
      <c r="C1" s="5" t="s">
        <v>668</v>
      </c>
      <c r="D1" s="5" t="s">
        <v>638</v>
      </c>
      <c r="E1" s="5" t="s">
        <v>4</v>
      </c>
    </row>
    <row r="2" spans="1:5" ht="14.5">
      <c r="A2" s="31">
        <v>1</v>
      </c>
      <c r="B2" s="51" t="s">
        <v>684</v>
      </c>
      <c r="C2" s="31"/>
      <c r="D2" s="47" t="s">
        <v>683</v>
      </c>
      <c r="E2" s="54" t="s">
        <v>12</v>
      </c>
    </row>
    <row r="3" spans="1:5" ht="14.5">
      <c r="A3" s="31">
        <v>2</v>
      </c>
      <c r="B3" s="51" t="s">
        <v>685</v>
      </c>
      <c r="C3" s="31"/>
      <c r="D3" s="47" t="s">
        <v>683</v>
      </c>
      <c r="E3" s="54" t="s">
        <v>681</v>
      </c>
    </row>
    <row r="4" spans="1:5" ht="14.5">
      <c r="A4" s="31">
        <v>3</v>
      </c>
      <c r="B4" s="51" t="s">
        <v>686</v>
      </c>
      <c r="C4" s="31"/>
      <c r="D4" s="47" t="s">
        <v>683</v>
      </c>
      <c r="E4" s="54" t="s">
        <v>12</v>
      </c>
    </row>
    <row r="5" spans="1:5" ht="14.5">
      <c r="A5" s="31">
        <v>4</v>
      </c>
      <c r="B5" s="51" t="s">
        <v>687</v>
      </c>
      <c r="C5" s="31"/>
      <c r="D5" s="47" t="s">
        <v>683</v>
      </c>
      <c r="E5" s="54" t="s">
        <v>12</v>
      </c>
    </row>
    <row r="6" spans="1:5" ht="14.5">
      <c r="A6" s="31">
        <v>5</v>
      </c>
      <c r="B6" s="51" t="s">
        <v>688</v>
      </c>
      <c r="C6" s="31"/>
      <c r="D6" s="47" t="s">
        <v>683</v>
      </c>
      <c r="E6" s="54" t="s">
        <v>689</v>
      </c>
    </row>
    <row r="7" spans="1:5">
      <c r="A7" s="5">
        <v>6</v>
      </c>
      <c r="B7" s="55" t="s">
        <v>692</v>
      </c>
      <c r="D7" s="47" t="s">
        <v>708</v>
      </c>
      <c r="E7" s="56" t="s">
        <v>12</v>
      </c>
    </row>
    <row r="8" spans="1:5">
      <c r="A8" s="5">
        <v>7</v>
      </c>
      <c r="B8" s="55" t="s">
        <v>693</v>
      </c>
      <c r="D8" s="47" t="s">
        <v>708</v>
      </c>
      <c r="E8" s="56" t="s">
        <v>697</v>
      </c>
    </row>
    <row r="9" spans="1:5">
      <c r="A9" s="5">
        <v>8</v>
      </c>
      <c r="B9" s="55" t="s">
        <v>694</v>
      </c>
      <c r="D9" s="47" t="s">
        <v>708</v>
      </c>
      <c r="E9" s="56" t="s">
        <v>341</v>
      </c>
    </row>
    <row r="10" spans="1:5">
      <c r="A10" s="5">
        <v>9</v>
      </c>
      <c r="B10" s="55" t="s">
        <v>695</v>
      </c>
      <c r="D10" s="47" t="s">
        <v>708</v>
      </c>
      <c r="E10" s="56" t="s">
        <v>459</v>
      </c>
    </row>
    <row r="11" spans="1:5">
      <c r="A11" s="5">
        <v>10</v>
      </c>
      <c r="B11" s="57" t="s">
        <v>696</v>
      </c>
      <c r="D11" s="47" t="s">
        <v>708</v>
      </c>
      <c r="E11" s="56" t="s">
        <v>682</v>
      </c>
    </row>
    <row r="12" spans="1:5" ht="15.5">
      <c r="A12" s="53"/>
      <c r="B12" s="51"/>
      <c r="C12" s="53"/>
      <c r="D12" s="48"/>
      <c r="E12" s="54"/>
    </row>
    <row r="13" spans="1:5">
      <c r="B13" s="51"/>
      <c r="D13" s="48"/>
      <c r="E13" s="54"/>
    </row>
    <row r="14" spans="1:5" ht="15.5">
      <c r="A14" s="53"/>
      <c r="B14" s="53"/>
      <c r="C14" s="53"/>
      <c r="D14" s="53"/>
      <c r="E14" s="53"/>
    </row>
    <row r="15" spans="1:5" ht="15.5">
      <c r="A15" s="53"/>
      <c r="B15" s="53"/>
      <c r="C15" s="53"/>
      <c r="D15" s="53"/>
      <c r="E15" s="53"/>
    </row>
    <row r="16" spans="1:5" ht="15.5">
      <c r="A16" s="53"/>
      <c r="B16" s="53"/>
      <c r="C16" s="53"/>
      <c r="D16" s="53"/>
      <c r="E16" s="53"/>
    </row>
    <row r="17" spans="1:2">
      <c r="B17" s="30"/>
    </row>
    <row r="18" spans="1:2">
      <c r="A18" s="5" t="s">
        <v>672</v>
      </c>
      <c r="B18" s="30"/>
    </row>
    <row r="19" spans="1:2">
      <c r="A19" s="5" t="s">
        <v>673</v>
      </c>
      <c r="B19" s="30"/>
    </row>
    <row r="20" spans="1:2">
      <c r="A20" s="5" t="s">
        <v>674</v>
      </c>
      <c r="B20" s="30"/>
    </row>
    <row r="21" spans="1:2">
      <c r="A21" s="5" t="s">
        <v>675</v>
      </c>
      <c r="B21" s="30"/>
    </row>
    <row r="22" spans="1:2">
      <c r="A22" s="5" t="s">
        <v>676</v>
      </c>
      <c r="B22" s="30"/>
    </row>
  </sheetData>
  <phoneticPr fontId="13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9B079-41D6-4593-9EE4-161A4B015823}">
  <dimension ref="C1:I7"/>
  <sheetViews>
    <sheetView zoomScale="93" zoomScaleNormal="93" workbookViewId="0">
      <selection activeCell="G10" sqref="G10"/>
    </sheetView>
  </sheetViews>
  <sheetFormatPr baseColWidth="10" defaultRowHeight="12.5"/>
  <cols>
    <col min="1" max="1" width="6.81640625" customWidth="1"/>
    <col min="3" max="3" width="5.26953125" customWidth="1"/>
    <col min="4" max="4" width="39" customWidth="1"/>
    <col min="5" max="5" width="4.1796875" customWidth="1"/>
    <col min="6" max="6" width="38.08984375" customWidth="1"/>
    <col min="7" max="7" width="14.36328125" customWidth="1"/>
    <col min="8" max="8" width="7" customWidth="1"/>
    <col min="9" max="9" width="11.81640625" customWidth="1"/>
    <col min="10" max="10" width="39.7265625" customWidth="1"/>
    <col min="11" max="11" width="8.1796875" customWidth="1"/>
    <col min="12" max="12" width="8.90625" customWidth="1"/>
    <col min="13" max="13" width="8.1796875" customWidth="1"/>
    <col min="14" max="14" width="7.7265625" customWidth="1"/>
    <col min="15" max="15" width="8" customWidth="1"/>
    <col min="16" max="16" width="7.90625" customWidth="1"/>
  </cols>
  <sheetData>
    <row r="1" spans="3:9" s="52" customFormat="1" ht="14.5"/>
    <row r="2" spans="3:9" s="52" customFormat="1" ht="14.5">
      <c r="C2"/>
      <c r="D2" s="58" t="s">
        <v>709</v>
      </c>
      <c r="E2" s="59"/>
      <c r="F2"/>
      <c r="G2"/>
      <c r="H2"/>
      <c r="I2"/>
    </row>
    <row r="3" spans="3:9" s="52" customFormat="1" ht="14.5">
      <c r="C3" s="7"/>
      <c r="D3" s="7"/>
      <c r="E3" s="60"/>
      <c r="F3" s="7"/>
      <c r="G3" s="60" t="s">
        <v>698</v>
      </c>
      <c r="H3" s="60" t="s">
        <v>699</v>
      </c>
      <c r="I3" s="60" t="s">
        <v>700</v>
      </c>
    </row>
    <row r="4" spans="3:9" s="52" customFormat="1" ht="14.5">
      <c r="C4" s="61" t="s">
        <v>701</v>
      </c>
      <c r="D4" s="62" t="s">
        <v>705</v>
      </c>
      <c r="E4" s="63" t="s">
        <v>702</v>
      </c>
      <c r="F4" s="62" t="s">
        <v>690</v>
      </c>
      <c r="G4" s="64">
        <v>45016</v>
      </c>
      <c r="H4" s="66">
        <v>1900</v>
      </c>
      <c r="I4" s="65" t="s">
        <v>706</v>
      </c>
    </row>
    <row r="5" spans="3:9" s="52" customFormat="1" ht="14.5">
      <c r="C5" s="61" t="s">
        <v>703</v>
      </c>
      <c r="D5" s="62" t="s">
        <v>690</v>
      </c>
      <c r="E5" s="63" t="s">
        <v>702</v>
      </c>
      <c r="F5" s="62" t="s">
        <v>705</v>
      </c>
      <c r="G5" s="64">
        <v>45019</v>
      </c>
      <c r="H5" s="66">
        <v>1900</v>
      </c>
      <c r="I5" s="65" t="s">
        <v>704</v>
      </c>
    </row>
    <row r="6" spans="3:9" s="52" customFormat="1" ht="14.5">
      <c r="C6" s="61"/>
      <c r="D6" s="67"/>
      <c r="E6" s="60"/>
      <c r="F6" s="67"/>
      <c r="G6" s="60"/>
      <c r="H6" s="60"/>
      <c r="I6" s="67"/>
    </row>
    <row r="7" spans="3:9" s="52" customFormat="1" ht="14.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Teilnehmer</vt:lpstr>
      <vt:lpstr>Score Sheet</vt:lpstr>
      <vt:lpstr>Teams</vt:lpstr>
      <vt:lpstr>Participants</vt:lpstr>
      <vt:lpstr>schedule &amp; results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2023-03-09T10:24:19Z</dcterms:modified>
</cp:coreProperties>
</file>