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ierr\OneDrive\Desktop\28.8.2020\17.02.2016\all documents\EVENTS\ECC\2023-2024\SEEDING\"/>
    </mc:Choice>
  </mc:AlternateContent>
  <xr:revisionPtr revIDLastSave="0" documentId="8_{3CFF9C48-4434-495B-9AF0-B831C65521A2}" xr6:coauthVersionLast="47" xr6:coauthVersionMax="47" xr10:uidLastSave="{00000000-0000-0000-0000-000000000000}"/>
  <bookViews>
    <workbookView xWindow="-108" yWindow="-108" windowWidth="23256" windowHeight="12456" xr2:uid="{A90C5498-0C2A-4715-B63A-315CFE31841C}"/>
  </bookViews>
  <sheets>
    <sheet name="seeding 23-24" sheetId="1" r:id="rId1"/>
    <sheet name="points alloc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5" i="1" l="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6" i="1"/>
  <c r="M15" i="1"/>
  <c r="M14" i="1"/>
  <c r="M13" i="1"/>
  <c r="M12" i="1"/>
  <c r="M11" i="1"/>
  <c r="M10" i="1"/>
  <c r="M9" i="1"/>
  <c r="M8" i="1"/>
  <c r="M6" i="1"/>
  <c r="M5" i="1"/>
  <c r="M4" i="1"/>
  <c r="K5" i="1"/>
  <c r="I5" i="1"/>
  <c r="G5" i="1"/>
  <c r="L5" i="1"/>
  <c r="C5" i="1" s="1"/>
  <c r="K4" i="1"/>
  <c r="K6" i="1"/>
  <c r="K12" i="1"/>
  <c r="K9" i="1"/>
  <c r="K14" i="1"/>
  <c r="K8" i="1"/>
  <c r="K16" i="1"/>
  <c r="K13" i="1"/>
  <c r="K15" i="1"/>
  <c r="K10" i="1"/>
  <c r="K18" i="1"/>
  <c r="K7" i="1"/>
  <c r="K17" i="1"/>
  <c r="K29" i="1"/>
  <c r="K11" i="1"/>
  <c r="K32" i="1"/>
  <c r="L32" i="1" s="1"/>
  <c r="C32" i="1" s="1"/>
  <c r="K26" i="1"/>
  <c r="K28" i="1"/>
  <c r="K19" i="1"/>
  <c r="K31" i="1"/>
  <c r="K20" i="1"/>
  <c r="K43" i="1"/>
  <c r="K37" i="1"/>
  <c r="K40" i="1"/>
  <c r="L40" i="1" s="1"/>
  <c r="C40" i="1" s="1"/>
  <c r="K41" i="1"/>
  <c r="K42" i="1"/>
  <c r="K38" i="1"/>
  <c r="K39" i="1"/>
  <c r="K45" i="1"/>
  <c r="K49" i="1"/>
  <c r="K44" i="1"/>
  <c r="K30" i="1"/>
  <c r="L30" i="1" s="1"/>
  <c r="C30" i="1" s="1"/>
  <c r="K55" i="1"/>
  <c r="K48" i="1"/>
  <c r="K23" i="1"/>
  <c r="K21" i="1"/>
  <c r="K25" i="1"/>
  <c r="K63" i="1"/>
  <c r="K67" i="1"/>
  <c r="K50" i="1"/>
  <c r="K46" i="1"/>
  <c r="K51" i="1"/>
  <c r="K52" i="1"/>
  <c r="K47" i="1"/>
  <c r="K53" i="1"/>
  <c r="K27" i="1"/>
  <c r="K54" i="1"/>
  <c r="K62" i="1"/>
  <c r="L62" i="1" s="1"/>
  <c r="C62" i="1" s="1"/>
  <c r="K34" i="1"/>
  <c r="K56" i="1"/>
  <c r="K57" i="1"/>
  <c r="K68" i="1"/>
  <c r="K69" i="1"/>
  <c r="K70" i="1"/>
  <c r="K71" i="1"/>
  <c r="K58" i="1"/>
  <c r="L58" i="1" s="1"/>
  <c r="C58" i="1" s="1"/>
  <c r="K59" i="1"/>
  <c r="K60" i="1"/>
  <c r="K72" i="1"/>
  <c r="K61" i="1"/>
  <c r="K73" i="1"/>
  <c r="K74" i="1"/>
  <c r="K75" i="1"/>
  <c r="K33" i="1"/>
  <c r="L33" i="1" s="1"/>
  <c r="C33" i="1" s="1"/>
  <c r="K22" i="1"/>
  <c r="K24" i="1"/>
  <c r="K35" i="1"/>
  <c r="K36" i="1"/>
  <c r="K64" i="1"/>
  <c r="K65" i="1"/>
  <c r="K66" i="1"/>
  <c r="I4" i="1"/>
  <c r="I6" i="1"/>
  <c r="L6" i="1" s="1"/>
  <c r="C6" i="1" s="1"/>
  <c r="I12" i="1"/>
  <c r="I9" i="1"/>
  <c r="I14" i="1"/>
  <c r="I8" i="1"/>
  <c r="I16" i="1"/>
  <c r="I13" i="1"/>
  <c r="I15" i="1"/>
  <c r="I10" i="1"/>
  <c r="L10" i="1" s="1"/>
  <c r="C10" i="1" s="1"/>
  <c r="I18" i="1"/>
  <c r="I7" i="1"/>
  <c r="I17" i="1"/>
  <c r="I29" i="1"/>
  <c r="I11" i="1"/>
  <c r="I32" i="1"/>
  <c r="I26" i="1"/>
  <c r="I28" i="1"/>
  <c r="L28" i="1" s="1"/>
  <c r="C28" i="1" s="1"/>
  <c r="I19" i="1"/>
  <c r="I31" i="1"/>
  <c r="I20" i="1"/>
  <c r="I43" i="1"/>
  <c r="I37" i="1"/>
  <c r="I40" i="1"/>
  <c r="I41" i="1"/>
  <c r="I42" i="1"/>
  <c r="I38" i="1"/>
  <c r="I39" i="1"/>
  <c r="I45" i="1"/>
  <c r="I49" i="1"/>
  <c r="I44" i="1"/>
  <c r="L44" i="1" s="1"/>
  <c r="C44" i="1" s="1"/>
  <c r="I30" i="1"/>
  <c r="I55" i="1"/>
  <c r="I48" i="1"/>
  <c r="L48" i="1" s="1"/>
  <c r="C48" i="1" s="1"/>
  <c r="I23" i="1"/>
  <c r="I21" i="1"/>
  <c r="I25" i="1"/>
  <c r="I63" i="1"/>
  <c r="I67" i="1"/>
  <c r="L67" i="1" s="1"/>
  <c r="C67" i="1" s="1"/>
  <c r="I50" i="1"/>
  <c r="I46" i="1"/>
  <c r="I51" i="1"/>
  <c r="L51" i="1" s="1"/>
  <c r="C51" i="1" s="1"/>
  <c r="I52" i="1"/>
  <c r="I47" i="1"/>
  <c r="I53" i="1"/>
  <c r="I27" i="1"/>
  <c r="I54" i="1"/>
  <c r="I62" i="1"/>
  <c r="I34" i="1"/>
  <c r="I56" i="1"/>
  <c r="L56" i="1" s="1"/>
  <c r="C56" i="1" s="1"/>
  <c r="I57" i="1"/>
  <c r="I68" i="1"/>
  <c r="I69" i="1"/>
  <c r="I70" i="1"/>
  <c r="I71" i="1"/>
  <c r="I58" i="1"/>
  <c r="I59" i="1"/>
  <c r="I60" i="1"/>
  <c r="L60" i="1" s="1"/>
  <c r="C60" i="1" s="1"/>
  <c r="I72" i="1"/>
  <c r="I61" i="1"/>
  <c r="I73" i="1"/>
  <c r="I74" i="1"/>
  <c r="I75" i="1"/>
  <c r="L75" i="1" s="1"/>
  <c r="C75" i="1" s="1"/>
  <c r="I33" i="1"/>
  <c r="I22" i="1"/>
  <c r="I24" i="1"/>
  <c r="L24" i="1" s="1"/>
  <c r="C24" i="1" s="1"/>
  <c r="I35" i="1"/>
  <c r="I36" i="1"/>
  <c r="I64" i="1"/>
  <c r="I65" i="1"/>
  <c r="I66" i="1"/>
  <c r="G6" i="1"/>
  <c r="G12" i="1"/>
  <c r="L12" i="1" s="1"/>
  <c r="C12" i="1" s="1"/>
  <c r="G9" i="1"/>
  <c r="L9" i="1" s="1"/>
  <c r="C9" i="1" s="1"/>
  <c r="G14" i="1"/>
  <c r="L14" i="1" s="1"/>
  <c r="C14" i="1" s="1"/>
  <c r="G8" i="1"/>
  <c r="G16" i="1"/>
  <c r="G13" i="1"/>
  <c r="G15" i="1"/>
  <c r="G10" i="1"/>
  <c r="G18" i="1"/>
  <c r="L18" i="1" s="1"/>
  <c r="C18" i="1" s="1"/>
  <c r="G7" i="1"/>
  <c r="L7" i="1" s="1"/>
  <c r="C7" i="1" s="1"/>
  <c r="G17" i="1"/>
  <c r="L17" i="1" s="1"/>
  <c r="C17" i="1" s="1"/>
  <c r="G29" i="1"/>
  <c r="G11" i="1"/>
  <c r="G32" i="1"/>
  <c r="G26" i="1"/>
  <c r="G28" i="1"/>
  <c r="G19" i="1"/>
  <c r="L19" i="1" s="1"/>
  <c r="C19" i="1" s="1"/>
  <c r="G31" i="1"/>
  <c r="L31" i="1" s="1"/>
  <c r="C31" i="1" s="1"/>
  <c r="G20" i="1"/>
  <c r="L20" i="1" s="1"/>
  <c r="C20" i="1" s="1"/>
  <c r="G43" i="1"/>
  <c r="G37" i="1"/>
  <c r="G40" i="1"/>
  <c r="G41" i="1"/>
  <c r="G42" i="1"/>
  <c r="L42" i="1" s="1"/>
  <c r="C42" i="1" s="1"/>
  <c r="G38" i="1"/>
  <c r="L38" i="1" s="1"/>
  <c r="C38" i="1" s="1"/>
  <c r="G39" i="1"/>
  <c r="L39" i="1" s="1"/>
  <c r="C39" i="1" s="1"/>
  <c r="G45" i="1"/>
  <c r="L45" i="1" s="1"/>
  <c r="C45" i="1" s="1"/>
  <c r="G49" i="1"/>
  <c r="G44" i="1"/>
  <c r="G30" i="1"/>
  <c r="G55" i="1"/>
  <c r="G48" i="1"/>
  <c r="G23" i="1"/>
  <c r="L23" i="1" s="1"/>
  <c r="C23" i="1" s="1"/>
  <c r="G21" i="1"/>
  <c r="L21" i="1" s="1"/>
  <c r="C21" i="1" s="1"/>
  <c r="G25" i="1"/>
  <c r="L25" i="1" s="1"/>
  <c r="C25" i="1" s="1"/>
  <c r="G63" i="1"/>
  <c r="G67" i="1"/>
  <c r="G50" i="1"/>
  <c r="G46" i="1"/>
  <c r="G51" i="1"/>
  <c r="G52" i="1"/>
  <c r="L52" i="1" s="1"/>
  <c r="C52" i="1" s="1"/>
  <c r="G47" i="1"/>
  <c r="L47" i="1" s="1"/>
  <c r="C47" i="1" s="1"/>
  <c r="G53" i="1"/>
  <c r="L53" i="1" s="1"/>
  <c r="C53" i="1" s="1"/>
  <c r="G27" i="1"/>
  <c r="L27" i="1" s="1"/>
  <c r="C27" i="1" s="1"/>
  <c r="G54" i="1"/>
  <c r="G62" i="1"/>
  <c r="G34" i="1"/>
  <c r="G56" i="1"/>
  <c r="G57" i="1"/>
  <c r="L57" i="1" s="1"/>
  <c r="C57" i="1" s="1"/>
  <c r="G68" i="1"/>
  <c r="L68" i="1" s="1"/>
  <c r="C68" i="1" s="1"/>
  <c r="G69" i="1"/>
  <c r="G70" i="1"/>
  <c r="L70" i="1" s="1"/>
  <c r="C70" i="1" s="1"/>
  <c r="G71" i="1"/>
  <c r="G58" i="1"/>
  <c r="G59" i="1"/>
  <c r="G60" i="1"/>
  <c r="G72" i="1"/>
  <c r="L72" i="1" s="1"/>
  <c r="C72" i="1" s="1"/>
  <c r="G61" i="1"/>
  <c r="L61" i="1" s="1"/>
  <c r="C61" i="1" s="1"/>
  <c r="G73" i="1"/>
  <c r="L73" i="1" s="1"/>
  <c r="C73" i="1" s="1"/>
  <c r="G74" i="1"/>
  <c r="G75" i="1"/>
  <c r="G33" i="1"/>
  <c r="G22" i="1"/>
  <c r="G24" i="1"/>
  <c r="G35" i="1"/>
  <c r="L35" i="1" s="1"/>
  <c r="C35" i="1" s="1"/>
  <c r="G36" i="1"/>
  <c r="L36" i="1" s="1"/>
  <c r="C36" i="1" s="1"/>
  <c r="G64" i="1"/>
  <c r="G65" i="1"/>
  <c r="G66" i="1"/>
  <c r="G4" i="1"/>
  <c r="L11" i="1"/>
  <c r="C11" i="1" s="1"/>
  <c r="L16" i="1"/>
  <c r="C16" i="1" s="1"/>
  <c r="L66" i="1"/>
  <c r="C66" i="1" s="1"/>
  <c r="L43" i="1"/>
  <c r="C43" i="1" s="1"/>
  <c r="L64" i="1"/>
  <c r="C64" i="1" s="1"/>
  <c r="L54" i="1"/>
  <c r="C54" i="1"/>
  <c r="C69" i="1"/>
  <c r="B7" i="1"/>
  <c r="L22" i="1" l="1"/>
  <c r="C22" i="1" s="1"/>
  <c r="L41" i="1"/>
  <c r="C41" i="1" s="1"/>
  <c r="L50" i="1"/>
  <c r="C50" i="1" s="1"/>
  <c r="L13" i="1"/>
  <c r="C13" i="1" s="1"/>
  <c r="L71" i="1"/>
  <c r="C71" i="1" s="1"/>
  <c r="L37" i="1"/>
  <c r="C37" i="1" s="1"/>
  <c r="L55" i="1"/>
  <c r="C55" i="1" s="1"/>
  <c r="L74" i="1"/>
  <c r="C74" i="1" s="1"/>
  <c r="L59" i="1"/>
  <c r="C59" i="1" s="1"/>
  <c r="L15" i="1"/>
  <c r="C15" i="1" s="1"/>
  <c r="L34" i="1"/>
  <c r="C34" i="1" s="1"/>
  <c r="L26" i="1"/>
  <c r="C26" i="1" s="1"/>
  <c r="L46" i="1"/>
  <c r="C46" i="1" s="1"/>
  <c r="L4" i="1"/>
  <c r="C4" i="1" s="1"/>
  <c r="L65" i="1"/>
  <c r="C65" i="1" s="1"/>
  <c r="L63" i="1"/>
  <c r="C63" i="1" s="1"/>
  <c r="L49" i="1"/>
  <c r="C49" i="1" s="1"/>
  <c r="L29" i="1"/>
  <c r="C29" i="1" s="1"/>
  <c r="L8" i="1"/>
  <c r="C8" i="1" s="1"/>
</calcChain>
</file>

<file path=xl/sharedStrings.xml><?xml version="1.0" encoding="utf-8"?>
<sst xmlns="http://schemas.openxmlformats.org/spreadsheetml/2006/main" count="264" uniqueCount="157">
  <si>
    <t>CRO</t>
  </si>
  <si>
    <t>POL</t>
  </si>
  <si>
    <t>GER</t>
  </si>
  <si>
    <t>AUT</t>
  </si>
  <si>
    <t>FRA</t>
  </si>
  <si>
    <t>CZE</t>
  </si>
  <si>
    <t>ESP</t>
  </si>
  <si>
    <t>HUN</t>
  </si>
  <si>
    <t>POR</t>
  </si>
  <si>
    <t>LUX</t>
  </si>
  <si>
    <t>BEL</t>
  </si>
  <si>
    <t>DEN</t>
  </si>
  <si>
    <t>NED</t>
  </si>
  <si>
    <t>ITA</t>
  </si>
  <si>
    <t>Europe Cup winner</t>
  </si>
  <si>
    <t>Europe Cup SF</t>
  </si>
  <si>
    <t>Europe Cup runner up</t>
  </si>
  <si>
    <t>Europe Cup R4</t>
  </si>
  <si>
    <t>Europe Cup R3</t>
  </si>
  <si>
    <t>Europe Cup R2 (3rd)</t>
  </si>
  <si>
    <t>Europe Cup R2 (4th)</t>
  </si>
  <si>
    <t>Europe Cup R1 (3rd)</t>
  </si>
  <si>
    <t>Europe Cup R1 (4th)</t>
  </si>
  <si>
    <t>ROU</t>
  </si>
  <si>
    <t>UKR</t>
  </si>
  <si>
    <t>Europe Cup R1 (5th)</t>
  </si>
  <si>
    <t>Points allocation</t>
  </si>
  <si>
    <t>Champions League group stage 2</t>
  </si>
  <si>
    <t>Europe Cup group stage 1</t>
  </si>
  <si>
    <t>Europe Trophy</t>
  </si>
  <si>
    <t>* if no wild card(s)</t>
  </si>
  <si>
    <t>Borussia Düsseldorf</t>
  </si>
  <si>
    <t>1. FC Saarbrücken TT</t>
  </si>
  <si>
    <t>GV Hennebont TT</t>
  </si>
  <si>
    <t>KS Dartom Bogoria Grodzisk Mazowiecki</t>
  </si>
  <si>
    <t>Sporting Clube de Portugal</t>
  </si>
  <si>
    <t>Roskilde Bordtennis BTK 61</t>
  </si>
  <si>
    <t>AS Pontoise Cergy TT</t>
  </si>
  <si>
    <t>Post SV Mühlhausen 1951 e.V.</t>
  </si>
  <si>
    <t>de Boer Taverzo</t>
  </si>
  <si>
    <t>Solex-Consult Wiener Neustadt</t>
  </si>
  <si>
    <t>K.S. Dekorglass Dzialdowo</t>
  </si>
  <si>
    <t>PTE PEAC Kalo-Meh</t>
  </si>
  <si>
    <t xml:space="preserve">SF SKK El Nino Praha </t>
  </si>
  <si>
    <t>SK Vydrany</t>
  </si>
  <si>
    <t>SVK</t>
  </si>
  <si>
    <t>TTC Sokah Hoboken</t>
  </si>
  <si>
    <t>CSS-SZAK ODORHEIU SECUIESC</t>
  </si>
  <si>
    <t>STK Starr Croatia</t>
  </si>
  <si>
    <t>"Fortune" Kyiv</t>
  </si>
  <si>
    <t>GDCS Juncal</t>
  </si>
  <si>
    <t>STK "Libertas Marinkolor"</t>
  </si>
  <si>
    <t>Universidad De Burgos</t>
  </si>
  <si>
    <t>Arteal Tenis De Mesa</t>
  </si>
  <si>
    <t>ADC Ponta Do Pargo - Calheta</t>
  </si>
  <si>
    <t>Logis Auderghem TT</t>
  </si>
  <si>
    <t>ASD Marcozzi Cagliari</t>
  </si>
  <si>
    <t>TT Vedrinamur</t>
  </si>
  <si>
    <t>SCO</t>
  </si>
  <si>
    <t>Champions League winner</t>
  </si>
  <si>
    <t>Champions League runner up</t>
  </si>
  <si>
    <t>Champions League SF</t>
  </si>
  <si>
    <t>Champions League QF</t>
  </si>
  <si>
    <t>Europe Trophy Grand Final winner</t>
  </si>
  <si>
    <t>Europe Trophy Grand Final runner up</t>
  </si>
  <si>
    <t>Europe Trophy Grand Final third</t>
  </si>
  <si>
    <t>Europe Trophy Regional winner</t>
  </si>
  <si>
    <t>Europe Trophy Regional runner up</t>
  </si>
  <si>
    <t>Europe Trophy Regional stage 2 qualifier</t>
  </si>
  <si>
    <t>Europe Trophy Regional stage 1 runner up</t>
  </si>
  <si>
    <t>Europe Trophy Regional stage 1 participant</t>
  </si>
  <si>
    <t>Europe Trophy Grand Final participant</t>
  </si>
  <si>
    <t>TTC Neu-Ulm</t>
  </si>
  <si>
    <t>USD Apuania Carrara Tennistavolo</t>
  </si>
  <si>
    <t>ASISA Borges Vall</t>
  </si>
  <si>
    <t>SPG FELBERMAYR Wels</t>
  </si>
  <si>
    <t>HB Ostrov Havlíčkův Brod</t>
  </si>
  <si>
    <t>Ormesby Table Tennis Club</t>
  </si>
  <si>
    <t>ENG</t>
  </si>
  <si>
    <t>Fusion TTC</t>
  </si>
  <si>
    <t>Batts</t>
  </si>
  <si>
    <t>Murrayfield TTC</t>
  </si>
  <si>
    <t>Joola Plymouth</t>
  </si>
  <si>
    <t>Draycott &amp; Long Eaton TTC</t>
  </si>
  <si>
    <t>Grantham Academy</t>
  </si>
  <si>
    <t>Somerset Sabres</t>
  </si>
  <si>
    <t>Pöytätennis 75 (PT 75)</t>
  </si>
  <si>
    <t>FIN</t>
  </si>
  <si>
    <t>PT Espoo</t>
  </si>
  <si>
    <t>TTC Hercogs</t>
  </si>
  <si>
    <t>LAT</t>
  </si>
  <si>
    <t>TalTech Sports Club</t>
  </si>
  <si>
    <t>EST</t>
  </si>
  <si>
    <t>Clube Desportivo 1º de Maio</t>
  </si>
  <si>
    <t>Club Tennis Taula Valls Del Nord</t>
  </si>
  <si>
    <t>AND</t>
  </si>
  <si>
    <t>Metz TT</t>
  </si>
  <si>
    <t>TTV Red Stars Venray</t>
  </si>
  <si>
    <t>SKST Tesla Batteries Havirov</t>
  </si>
  <si>
    <t>TJ Geolog Roznava</t>
  </si>
  <si>
    <t>SK Přerov 1908</t>
  </si>
  <si>
    <t>UTTC Raiffeisen Kennelbach</t>
  </si>
  <si>
    <t>STK Aladza</t>
  </si>
  <si>
    <t>BIH</t>
  </si>
  <si>
    <t>Stk Temerin-Ferocoop</t>
  </si>
  <si>
    <t>SRB</t>
  </si>
  <si>
    <t>TTC Mladost96</t>
  </si>
  <si>
    <t>MKD</t>
  </si>
  <si>
    <t>Real Club Cajasur Priego TM</t>
  </si>
  <si>
    <t xml:space="preserve">SPG Linz </t>
  </si>
  <si>
    <t>TTC Ostrava 2016</t>
  </si>
  <si>
    <t>Visit Pontevedra</t>
  </si>
  <si>
    <t>Leka Enea Marpex</t>
  </si>
  <si>
    <t>UTTC Sparkasse Salzburg</t>
  </si>
  <si>
    <t>Champions League group stage 1</t>
  </si>
  <si>
    <t>Europe Cup QF/CL stage 2 Group 3rd</t>
  </si>
  <si>
    <t>Champions League stage 2 Group 4th</t>
  </si>
  <si>
    <t>GRE</t>
  </si>
  <si>
    <t>KS Global Pharma Orlicz 1924 Suchedniow</t>
  </si>
  <si>
    <t>DT Hueschtert-Folscht</t>
  </si>
  <si>
    <t>STK Radnički Beočin</t>
  </si>
  <si>
    <t>STK Banja Luka</t>
  </si>
  <si>
    <t>HK</t>
  </si>
  <si>
    <t>ISL</t>
  </si>
  <si>
    <t>APOEL</t>
  </si>
  <si>
    <t>CYP</t>
  </si>
  <si>
    <t>Polski Cukier Gwiazda Bydgoszcz</t>
  </si>
  <si>
    <t>TTC Neu-Ulm Team Euro</t>
  </si>
  <si>
    <t>ALZIRA Tennis Taula Camarena</t>
  </si>
  <si>
    <t>PANACEO Stockerau</t>
  </si>
  <si>
    <t>Top Spin Messina EUCI</t>
  </si>
  <si>
    <t>EUROPEAN CLUB COMPETITIONS MEN SEEDING 2023-2024</t>
  </si>
  <si>
    <t>SEEDING 2023-2024</t>
  </si>
  <si>
    <t>RESULT 2020-2021</t>
  </si>
  <si>
    <t>RESULT 2021-2022</t>
  </si>
  <si>
    <t>RESULT 2022-2023</t>
  </si>
  <si>
    <t>SEEDING FOR 2022-2023</t>
  </si>
  <si>
    <t>Competition</t>
  </si>
  <si>
    <t>Position</t>
  </si>
  <si>
    <t>Total points</t>
  </si>
  <si>
    <t>Club Name</t>
  </si>
  <si>
    <t>Association</t>
  </si>
  <si>
    <t>Points</t>
  </si>
  <si>
    <t>Total points (%)</t>
  </si>
  <si>
    <t xml:space="preserve">Seeding position </t>
  </si>
  <si>
    <t>Europe Cup R1 (2nd)</t>
  </si>
  <si>
    <t>Olympiacos S.F.P.</t>
  </si>
  <si>
    <t>Champions League group stage 1*</t>
  </si>
  <si>
    <r>
      <t xml:space="preserve">Europe Cup group stage 1 </t>
    </r>
    <r>
      <rPr>
        <sz val="10"/>
        <color theme="1"/>
        <rFont val="Calibri"/>
        <family val="2"/>
      </rPr>
      <t>**</t>
    </r>
  </si>
  <si>
    <r>
      <t xml:space="preserve">Europe Cup group stage 1 </t>
    </r>
    <r>
      <rPr>
        <sz val="10"/>
        <color theme="1"/>
        <rFont val="Calibri"/>
        <family val="2"/>
      </rPr>
      <t>**</t>
    </r>
    <r>
      <rPr>
        <sz val="10"/>
        <color theme="1"/>
        <rFont val="Calibri"/>
        <family val="2"/>
        <scheme val="minor"/>
      </rPr>
      <t xml:space="preserve"> (*)</t>
    </r>
  </si>
  <si>
    <t>Europe Cup group stage 1 ***</t>
  </si>
  <si>
    <t xml:space="preserve">Europe Cup group stage 1 </t>
  </si>
  <si>
    <t xml:space="preserve">GER </t>
  </si>
  <si>
    <t>*** second team under the same club management (CL directive 2.1)</t>
  </si>
  <si>
    <t>In case of equality in total points for clubs in important positions at the seeding, the most recent result will decide, if equal the result in the previous season, if still equal the result in the season before. Draw by lot to define seeding position in case of need.</t>
  </si>
  <si>
    <t>(*) Draw by lot to define seeding position in case of need (as equal in total points and equal in previous seasons)</t>
  </si>
  <si>
    <t>** if no wild card(s) in CL and Europe Cup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</si>
</sst>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sz val="8"/>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sz val="11"/>
      <color rgb="FF000000"/>
      <name val="Calibri"/>
      <family val="2"/>
    </font>
    <font>
      <sz val="10.5"/>
      <name val="Calibri"/>
      <family val="2"/>
    </font>
    <font>
      <b/>
      <sz val="12"/>
      <color theme="1"/>
      <name val="Calibri"/>
      <family val="2"/>
      <scheme val="minor"/>
    </font>
    <font>
      <b/>
      <sz val="14"/>
      <name val="Calibri"/>
      <family val="2"/>
      <scheme val="minor"/>
    </font>
    <font>
      <b/>
      <sz val="14"/>
      <color theme="1"/>
      <name val="Calibri"/>
      <family val="2"/>
      <scheme val="minor"/>
    </font>
    <font>
      <b/>
      <sz val="12"/>
      <name val="Calibri"/>
      <family val="2"/>
    </font>
    <font>
      <sz val="10"/>
      <color theme="1"/>
      <name val="Calibri"/>
      <family val="2"/>
    </font>
    <font>
      <b/>
      <u/>
      <sz val="21"/>
      <color theme="1"/>
      <name val="Calibri"/>
      <family val="2"/>
      <scheme val="minor"/>
    </font>
    <font>
      <b/>
      <sz val="13"/>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3" fillId="0" borderId="1" xfId="0" applyFont="1" applyBorder="1"/>
    <xf numFmtId="0" fontId="0" fillId="0" borderId="1" xfId="0" applyBorder="1"/>
    <xf numFmtId="0" fontId="2" fillId="0" borderId="0" xfId="0" applyFont="1"/>
    <xf numFmtId="0" fontId="0" fillId="2" borderId="0" xfId="0" applyFill="1"/>
    <xf numFmtId="0" fontId="5" fillId="0" borderId="0" xfId="0" applyFont="1"/>
    <xf numFmtId="0" fontId="0" fillId="0" borderId="1" xfId="0" applyBorder="1" applyAlignment="1">
      <alignment horizontal="right"/>
    </xf>
    <xf numFmtId="0" fontId="0" fillId="0" borderId="1" xfId="0" applyBorder="1" applyAlignment="1">
      <alignment horizontal="center"/>
    </xf>
    <xf numFmtId="0" fontId="6" fillId="0" borderId="0" xfId="0" applyFont="1"/>
    <xf numFmtId="0" fontId="3" fillId="2" borderId="1" xfId="0" applyFont="1" applyFill="1" applyBorder="1"/>
    <xf numFmtId="0" fontId="0" fillId="0" borderId="2" xfId="0" applyBorder="1" applyAlignment="1">
      <alignment horizontal="center"/>
    </xf>
    <xf numFmtId="0" fontId="2" fillId="0" borderId="1" xfId="0" applyFont="1" applyBorder="1"/>
    <xf numFmtId="0" fontId="9" fillId="0" borderId="1" xfId="0" applyFont="1" applyBorder="1"/>
    <xf numFmtId="0" fontId="2" fillId="0" borderId="2" xfId="0" applyFont="1" applyBorder="1" applyAlignment="1">
      <alignment horizontal="center"/>
    </xf>
    <xf numFmtId="0" fontId="7" fillId="0" borderId="0" xfId="0" applyFont="1"/>
    <xf numFmtId="0" fontId="0" fillId="0" borderId="0" xfId="0" applyAlignment="1">
      <alignment horizontal="center"/>
    </xf>
    <xf numFmtId="0" fontId="8" fillId="0" borderId="0" xfId="0" applyFont="1"/>
    <xf numFmtId="0" fontId="3" fillId="0" borderId="0" xfId="0" applyFont="1"/>
    <xf numFmtId="0" fontId="2" fillId="0" borderId="1" xfId="0" applyFont="1" applyBorder="1" applyAlignment="1">
      <alignment horizontal="center"/>
    </xf>
    <xf numFmtId="0" fontId="7" fillId="0" borderId="1" xfId="0" applyFont="1" applyBorder="1"/>
    <xf numFmtId="0" fontId="10" fillId="0" borderId="0" xfId="0" applyFont="1" applyAlignment="1">
      <alignment horizontal="center"/>
    </xf>
    <xf numFmtId="0" fontId="13" fillId="0" borderId="8" xfId="0" applyFont="1" applyBorder="1"/>
    <xf numFmtId="0" fontId="1" fillId="0" borderId="8" xfId="0" applyFont="1" applyBorder="1" applyAlignment="1">
      <alignment horizontal="center"/>
    </xf>
    <xf numFmtId="9" fontId="1" fillId="0" borderId="8" xfId="0" applyNumberFormat="1" applyFont="1" applyBorder="1" applyAlignment="1">
      <alignment horizontal="center"/>
    </xf>
    <xf numFmtId="0" fontId="10" fillId="0" borderId="8" xfId="0" applyFont="1" applyBorder="1" applyAlignment="1">
      <alignment horizontal="left"/>
    </xf>
    <xf numFmtId="0" fontId="7" fillId="2" borderId="1" xfId="0" applyFont="1" applyFill="1" applyBorder="1"/>
    <xf numFmtId="0" fontId="2" fillId="2" borderId="1" xfId="0" applyFont="1" applyFill="1" applyBorder="1" applyAlignment="1">
      <alignment horizontal="center"/>
    </xf>
    <xf numFmtId="0" fontId="0" fillId="2" borderId="1" xfId="0" applyFill="1" applyBorder="1" applyAlignment="1">
      <alignment horizontal="center"/>
    </xf>
    <xf numFmtId="0" fontId="2" fillId="2" borderId="1" xfId="0" applyFont="1" applyFill="1" applyBorder="1"/>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 fillId="0" borderId="1" xfId="0" applyFont="1" applyBorder="1" applyAlignment="1">
      <alignment horizontal="center"/>
    </xf>
    <xf numFmtId="0" fontId="15" fillId="0" borderId="0" xfId="0" applyFont="1" applyAlignment="1">
      <alignment horizontal="center"/>
    </xf>
    <xf numFmtId="0" fontId="16" fillId="3" borderId="3" xfId="0" applyFont="1" applyFill="1" applyBorder="1" applyAlignment="1">
      <alignment horizontal="center"/>
    </xf>
    <xf numFmtId="0" fontId="16" fillId="3" borderId="5" xfId="0" applyFont="1" applyFill="1" applyBorder="1" applyAlignment="1">
      <alignment horizontal="center"/>
    </xf>
    <xf numFmtId="0" fontId="16" fillId="4" borderId="3" xfId="0" applyFont="1" applyFill="1" applyBorder="1" applyAlignment="1">
      <alignment horizontal="center"/>
    </xf>
    <xf numFmtId="0" fontId="16" fillId="4" borderId="5" xfId="0" applyFont="1" applyFill="1" applyBorder="1" applyAlignment="1">
      <alignment horizontal="center"/>
    </xf>
    <xf numFmtId="0" fontId="16" fillId="5" borderId="3" xfId="0" applyFont="1" applyFill="1" applyBorder="1" applyAlignment="1">
      <alignment horizontal="center"/>
    </xf>
    <xf numFmtId="0" fontId="16" fillId="5"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N83"/>
  <sheetViews>
    <sheetView tabSelected="1" zoomScale="89" zoomScaleNormal="89" workbookViewId="0">
      <selection activeCell="D12" sqref="D12"/>
    </sheetView>
  </sheetViews>
  <sheetFormatPr defaultColWidth="8.77734375" defaultRowHeight="14.4" x14ac:dyDescent="0.3"/>
  <cols>
    <col min="1" max="1" width="27.77734375" customWidth="1"/>
    <col min="2" max="2" width="7.6640625" customWidth="1"/>
    <col min="3" max="3" width="10.77734375" bestFit="1" customWidth="1"/>
    <col min="4" max="4" width="36.44140625" customWidth="1"/>
    <col min="5" max="5" width="17.21875" customWidth="1"/>
    <col min="6" max="6" width="10.77734375" customWidth="1"/>
    <col min="7" max="9" width="9.77734375" customWidth="1"/>
    <col min="10" max="10" width="10.6640625" customWidth="1"/>
    <col min="11" max="11" width="11.44140625" customWidth="1"/>
    <col min="12" max="12" width="14.21875" customWidth="1"/>
    <col min="13" max="13" width="14.44140625" customWidth="1"/>
    <col min="14" max="14" width="7.6640625" customWidth="1"/>
  </cols>
  <sheetData>
    <row r="1" spans="1:14" ht="27.6" thickBot="1" x14ac:dyDescent="0.55000000000000004">
      <c r="A1" s="35" t="s">
        <v>131</v>
      </c>
      <c r="B1" s="35"/>
      <c r="C1" s="35"/>
      <c r="D1" s="35"/>
      <c r="E1" s="35"/>
    </row>
    <row r="2" spans="1:14" ht="18.600000000000001" thickBot="1" x14ac:dyDescent="0.4">
      <c r="A2" s="29" t="s">
        <v>132</v>
      </c>
      <c r="B2" s="30"/>
      <c r="C2" s="30"/>
      <c r="D2" s="30"/>
      <c r="E2" s="31"/>
      <c r="F2" s="36" t="s">
        <v>133</v>
      </c>
      <c r="G2" s="37"/>
      <c r="H2" s="38" t="s">
        <v>134</v>
      </c>
      <c r="I2" s="39"/>
      <c r="J2" s="40" t="s">
        <v>135</v>
      </c>
      <c r="K2" s="41"/>
      <c r="L2" s="32" t="s">
        <v>136</v>
      </c>
      <c r="M2" s="33"/>
    </row>
    <row r="3" spans="1:14" ht="15.6" x14ac:dyDescent="0.3">
      <c r="A3" s="24" t="s">
        <v>137</v>
      </c>
      <c r="B3" s="20" t="s">
        <v>138</v>
      </c>
      <c r="C3" s="22" t="s">
        <v>139</v>
      </c>
      <c r="D3" s="21" t="s">
        <v>140</v>
      </c>
      <c r="E3" s="21" t="s">
        <v>141</v>
      </c>
      <c r="F3" s="22" t="s">
        <v>142</v>
      </c>
      <c r="G3" s="23">
        <v>0.2</v>
      </c>
      <c r="H3" s="22" t="s">
        <v>142</v>
      </c>
      <c r="I3" s="23">
        <v>0.3</v>
      </c>
      <c r="J3" s="22" t="s">
        <v>142</v>
      </c>
      <c r="K3" s="23">
        <v>0.5</v>
      </c>
      <c r="L3" s="22" t="s">
        <v>143</v>
      </c>
      <c r="M3" s="22" t="s">
        <v>144</v>
      </c>
    </row>
    <row r="4" spans="1:14" x14ac:dyDescent="0.3">
      <c r="A4" s="19" t="s">
        <v>27</v>
      </c>
      <c r="B4" s="7">
        <v>1</v>
      </c>
      <c r="C4" s="7">
        <f t="shared" ref="C4:C33" si="0">L4</f>
        <v>840</v>
      </c>
      <c r="D4" s="1" t="s">
        <v>32</v>
      </c>
      <c r="E4" s="1" t="s">
        <v>2</v>
      </c>
      <c r="F4" s="7">
        <v>800</v>
      </c>
      <c r="G4" s="7">
        <f t="shared" ref="G4:G33" si="1">F4/100*20</f>
        <v>160</v>
      </c>
      <c r="H4" s="7">
        <v>600</v>
      </c>
      <c r="I4" s="7">
        <f t="shared" ref="I4:I33" si="2">H4/100*30</f>
        <v>180</v>
      </c>
      <c r="J4" s="18">
        <v>1000</v>
      </c>
      <c r="K4" s="7">
        <f t="shared" ref="K4:K33" si="3">J4/100*50</f>
        <v>500</v>
      </c>
      <c r="L4" s="7">
        <f t="shared" ref="L4:L33" si="4">SUM(G4,I4,K4)</f>
        <v>840</v>
      </c>
      <c r="M4" s="7">
        <f>B4</f>
        <v>1</v>
      </c>
    </row>
    <row r="5" spans="1:14" x14ac:dyDescent="0.3">
      <c r="A5" s="19" t="s">
        <v>27</v>
      </c>
      <c r="B5" s="7">
        <v>2</v>
      </c>
      <c r="C5" s="7">
        <f>L5</f>
        <v>840</v>
      </c>
      <c r="D5" s="1" t="s">
        <v>31</v>
      </c>
      <c r="E5" s="1" t="s">
        <v>2</v>
      </c>
      <c r="F5" s="7">
        <v>1000</v>
      </c>
      <c r="G5" s="7">
        <f>F5/100*20</f>
        <v>200</v>
      </c>
      <c r="H5" s="7">
        <v>800</v>
      </c>
      <c r="I5" s="7">
        <f>H5/100*30</f>
        <v>240</v>
      </c>
      <c r="J5" s="18">
        <v>800</v>
      </c>
      <c r="K5" s="7">
        <f>J5/100*50</f>
        <v>400</v>
      </c>
      <c r="L5" s="7">
        <f>SUM(G5,I5,K5)</f>
        <v>840</v>
      </c>
      <c r="M5" s="7">
        <f t="shared" ref="M5:M65" si="5">B5</f>
        <v>2</v>
      </c>
    </row>
    <row r="6" spans="1:14" x14ac:dyDescent="0.3">
      <c r="A6" s="19" t="s">
        <v>27</v>
      </c>
      <c r="B6" s="7">
        <v>3</v>
      </c>
      <c r="C6" s="7">
        <f>L6</f>
        <v>450</v>
      </c>
      <c r="D6" s="1" t="s">
        <v>33</v>
      </c>
      <c r="E6" s="1" t="s">
        <v>4</v>
      </c>
      <c r="F6" s="10">
        <v>400</v>
      </c>
      <c r="G6" s="10">
        <f>F6/100*20</f>
        <v>80</v>
      </c>
      <c r="H6" s="10">
        <v>400</v>
      </c>
      <c r="I6" s="10">
        <f>H6/100*30</f>
        <v>120</v>
      </c>
      <c r="J6" s="13">
        <v>500</v>
      </c>
      <c r="K6" s="10">
        <f>J6/100*50</f>
        <v>250</v>
      </c>
      <c r="L6" s="7">
        <f>SUM(G6,I6,K6)</f>
        <v>450</v>
      </c>
      <c r="M6" s="7">
        <f t="shared" si="5"/>
        <v>3</v>
      </c>
    </row>
    <row r="7" spans="1:14" x14ac:dyDescent="0.3">
      <c r="A7" s="19" t="s">
        <v>27</v>
      </c>
      <c r="B7" s="7">
        <f>M7</f>
        <v>4</v>
      </c>
      <c r="C7" s="7">
        <f>L7</f>
        <v>420</v>
      </c>
      <c r="D7" s="1" t="s">
        <v>72</v>
      </c>
      <c r="E7" s="1" t="s">
        <v>2</v>
      </c>
      <c r="F7" s="18">
        <v>0</v>
      </c>
      <c r="G7" s="7">
        <f>F7/100*20</f>
        <v>0</v>
      </c>
      <c r="H7" s="18">
        <v>400</v>
      </c>
      <c r="I7" s="7">
        <f>H7/100*30</f>
        <v>120</v>
      </c>
      <c r="J7" s="18">
        <v>600</v>
      </c>
      <c r="K7" s="7">
        <f>J7/100*50</f>
        <v>300</v>
      </c>
      <c r="L7" s="7">
        <f>SUM(G7,I7,K7)</f>
        <v>420</v>
      </c>
      <c r="M7" s="7">
        <v>4</v>
      </c>
    </row>
    <row r="8" spans="1:14" x14ac:dyDescent="0.3">
      <c r="A8" s="19" t="s">
        <v>27</v>
      </c>
      <c r="B8" s="7">
        <v>5</v>
      </c>
      <c r="C8" s="7">
        <f>L8</f>
        <v>360</v>
      </c>
      <c r="D8" s="1" t="s">
        <v>41</v>
      </c>
      <c r="E8" s="1" t="s">
        <v>1</v>
      </c>
      <c r="F8" s="10">
        <v>200</v>
      </c>
      <c r="G8" s="10">
        <f>F8/100*20</f>
        <v>40</v>
      </c>
      <c r="H8" s="10">
        <v>400</v>
      </c>
      <c r="I8" s="10">
        <f>H8/100*30</f>
        <v>120</v>
      </c>
      <c r="J8" s="13">
        <v>400</v>
      </c>
      <c r="K8" s="10">
        <f>J8/100*50</f>
        <v>200</v>
      </c>
      <c r="L8" s="7">
        <f>SUM(G8,I8,K8)</f>
        <v>360</v>
      </c>
      <c r="M8" s="7">
        <f t="shared" si="5"/>
        <v>5</v>
      </c>
    </row>
    <row r="9" spans="1:14" x14ac:dyDescent="0.3">
      <c r="A9" s="19" t="s">
        <v>27</v>
      </c>
      <c r="B9" s="7">
        <v>6</v>
      </c>
      <c r="C9" s="7">
        <f t="shared" si="0"/>
        <v>355</v>
      </c>
      <c r="D9" s="12" t="s">
        <v>34</v>
      </c>
      <c r="E9" s="1" t="s">
        <v>1</v>
      </c>
      <c r="F9" s="7">
        <v>400</v>
      </c>
      <c r="G9" s="7">
        <f t="shared" si="1"/>
        <v>80</v>
      </c>
      <c r="H9" s="7">
        <v>250</v>
      </c>
      <c r="I9" s="7">
        <f t="shared" si="2"/>
        <v>75</v>
      </c>
      <c r="J9" s="7">
        <v>400</v>
      </c>
      <c r="K9" s="7">
        <f t="shared" si="3"/>
        <v>200</v>
      </c>
      <c r="L9" s="7">
        <f t="shared" si="4"/>
        <v>355</v>
      </c>
      <c r="M9" s="7">
        <f t="shared" si="5"/>
        <v>6</v>
      </c>
    </row>
    <row r="10" spans="1:14" s="5" customFormat="1" x14ac:dyDescent="0.3">
      <c r="A10" s="19" t="s">
        <v>27</v>
      </c>
      <c r="B10" s="18">
        <v>7</v>
      </c>
      <c r="C10" s="7">
        <f>L10</f>
        <v>351</v>
      </c>
      <c r="D10" s="1" t="s">
        <v>37</v>
      </c>
      <c r="E10" s="1" t="s">
        <v>4</v>
      </c>
      <c r="F10" s="13">
        <v>500</v>
      </c>
      <c r="G10" s="10">
        <f>F10/100*20</f>
        <v>100</v>
      </c>
      <c r="H10" s="13">
        <v>170</v>
      </c>
      <c r="I10" s="10">
        <f>H10/100*30</f>
        <v>51</v>
      </c>
      <c r="J10" s="13">
        <v>400</v>
      </c>
      <c r="K10" s="10">
        <f>J10/100*50</f>
        <v>200</v>
      </c>
      <c r="L10" s="7">
        <f>SUM(G10,I10,K10)</f>
        <v>351</v>
      </c>
      <c r="M10" s="7">
        <f t="shared" si="5"/>
        <v>7</v>
      </c>
      <c r="N10"/>
    </row>
    <row r="11" spans="1:14" x14ac:dyDescent="0.3">
      <c r="A11" s="19" t="s">
        <v>27</v>
      </c>
      <c r="B11" s="7">
        <v>8</v>
      </c>
      <c r="C11" s="7">
        <f t="shared" si="0"/>
        <v>350</v>
      </c>
      <c r="D11" s="1" t="s">
        <v>38</v>
      </c>
      <c r="E11" s="1" t="s">
        <v>2</v>
      </c>
      <c r="F11" s="13">
        <v>250</v>
      </c>
      <c r="G11" s="10">
        <f t="shared" si="1"/>
        <v>50</v>
      </c>
      <c r="H11" s="13">
        <v>0</v>
      </c>
      <c r="I11" s="10">
        <f t="shared" si="2"/>
        <v>0</v>
      </c>
      <c r="J11" s="13">
        <v>600</v>
      </c>
      <c r="K11" s="10">
        <f t="shared" si="3"/>
        <v>300</v>
      </c>
      <c r="L11" s="7">
        <f t="shared" si="4"/>
        <v>350</v>
      </c>
      <c r="M11" s="7">
        <f t="shared" si="5"/>
        <v>8</v>
      </c>
    </row>
    <row r="12" spans="1:14" x14ac:dyDescent="0.3">
      <c r="A12" s="19" t="s">
        <v>114</v>
      </c>
      <c r="B12" s="7">
        <v>9</v>
      </c>
      <c r="C12" s="7">
        <f>L12</f>
        <v>300</v>
      </c>
      <c r="D12" s="1" t="s">
        <v>35</v>
      </c>
      <c r="E12" s="1" t="s">
        <v>8</v>
      </c>
      <c r="F12" s="10">
        <v>400</v>
      </c>
      <c r="G12" s="10">
        <f>F12/100*20</f>
        <v>80</v>
      </c>
      <c r="H12" s="10">
        <v>400</v>
      </c>
      <c r="I12" s="10">
        <f>H12/100*30</f>
        <v>120</v>
      </c>
      <c r="J12" s="10">
        <v>200</v>
      </c>
      <c r="K12" s="10">
        <f>J12/100*50</f>
        <v>100</v>
      </c>
      <c r="L12" s="7">
        <f>SUM(G12,I12,K12)</f>
        <v>300</v>
      </c>
      <c r="M12" s="7">
        <f t="shared" si="5"/>
        <v>9</v>
      </c>
      <c r="N12" s="3"/>
    </row>
    <row r="13" spans="1:14" x14ac:dyDescent="0.3">
      <c r="A13" s="19" t="s">
        <v>114</v>
      </c>
      <c r="B13" s="18">
        <v>10</v>
      </c>
      <c r="C13" s="7">
        <f t="shared" si="0"/>
        <v>250</v>
      </c>
      <c r="D13" s="1" t="s">
        <v>73</v>
      </c>
      <c r="E13" s="1" t="s">
        <v>13</v>
      </c>
      <c r="F13" s="13">
        <v>0</v>
      </c>
      <c r="G13" s="10">
        <f t="shared" si="1"/>
        <v>0</v>
      </c>
      <c r="H13" s="13">
        <v>500</v>
      </c>
      <c r="I13" s="10">
        <f t="shared" si="2"/>
        <v>150</v>
      </c>
      <c r="J13" s="13">
        <v>200</v>
      </c>
      <c r="K13" s="10">
        <f t="shared" si="3"/>
        <v>100</v>
      </c>
      <c r="L13" s="7">
        <f t="shared" si="4"/>
        <v>250</v>
      </c>
      <c r="M13" s="7">
        <f t="shared" si="5"/>
        <v>10</v>
      </c>
    </row>
    <row r="14" spans="1:14" x14ac:dyDescent="0.3">
      <c r="A14" s="19" t="s">
        <v>114</v>
      </c>
      <c r="B14" s="7">
        <v>11</v>
      </c>
      <c r="C14" s="7">
        <f t="shared" si="0"/>
        <v>240</v>
      </c>
      <c r="D14" s="1" t="s">
        <v>36</v>
      </c>
      <c r="E14" s="1" t="s">
        <v>11</v>
      </c>
      <c r="F14" s="10">
        <v>400</v>
      </c>
      <c r="G14" s="10">
        <f t="shared" si="1"/>
        <v>80</v>
      </c>
      <c r="H14" s="10">
        <v>200</v>
      </c>
      <c r="I14" s="10">
        <f t="shared" si="2"/>
        <v>60</v>
      </c>
      <c r="J14" s="10">
        <v>200</v>
      </c>
      <c r="K14" s="10">
        <f t="shared" si="3"/>
        <v>100</v>
      </c>
      <c r="L14" s="7">
        <f t="shared" si="4"/>
        <v>240</v>
      </c>
      <c r="M14" s="7">
        <f t="shared" si="5"/>
        <v>11</v>
      </c>
    </row>
    <row r="15" spans="1:14" x14ac:dyDescent="0.3">
      <c r="A15" s="19" t="s">
        <v>114</v>
      </c>
      <c r="B15" s="18">
        <v>12</v>
      </c>
      <c r="C15" s="7">
        <f t="shared" si="0"/>
        <v>230</v>
      </c>
      <c r="D15" s="11" t="s">
        <v>40</v>
      </c>
      <c r="E15" s="1" t="s">
        <v>3</v>
      </c>
      <c r="F15" s="13">
        <v>200</v>
      </c>
      <c r="G15" s="10">
        <f t="shared" si="1"/>
        <v>40</v>
      </c>
      <c r="H15" s="13">
        <v>300</v>
      </c>
      <c r="I15" s="10">
        <f t="shared" si="2"/>
        <v>90</v>
      </c>
      <c r="J15" s="13">
        <v>200</v>
      </c>
      <c r="K15" s="10">
        <f t="shared" si="3"/>
        <v>100</v>
      </c>
      <c r="L15" s="7">
        <f t="shared" si="4"/>
        <v>230</v>
      </c>
      <c r="M15" s="7">
        <f t="shared" si="5"/>
        <v>12</v>
      </c>
    </row>
    <row r="16" spans="1:14" x14ac:dyDescent="0.3">
      <c r="A16" s="19" t="s">
        <v>114</v>
      </c>
      <c r="B16" s="7">
        <v>13</v>
      </c>
      <c r="C16" s="7">
        <f t="shared" si="0"/>
        <v>220</v>
      </c>
      <c r="D16" s="1" t="s">
        <v>75</v>
      </c>
      <c r="E16" s="1" t="s">
        <v>3</v>
      </c>
      <c r="F16" s="10">
        <v>300</v>
      </c>
      <c r="G16" s="10">
        <f t="shared" si="1"/>
        <v>60</v>
      </c>
      <c r="H16" s="10">
        <v>200</v>
      </c>
      <c r="I16" s="10">
        <f t="shared" si="2"/>
        <v>60</v>
      </c>
      <c r="J16" s="10">
        <v>200</v>
      </c>
      <c r="K16" s="10">
        <f t="shared" si="3"/>
        <v>100</v>
      </c>
      <c r="L16" s="7">
        <f t="shared" si="4"/>
        <v>220</v>
      </c>
      <c r="M16" s="7">
        <f t="shared" si="5"/>
        <v>13</v>
      </c>
    </row>
    <row r="17" spans="1:14" s="4" customFormat="1" x14ac:dyDescent="0.3">
      <c r="A17" s="19" t="s">
        <v>114</v>
      </c>
      <c r="B17" s="18">
        <v>14</v>
      </c>
      <c r="C17" s="7">
        <f t="shared" si="0"/>
        <v>210</v>
      </c>
      <c r="D17" s="11" t="s">
        <v>130</v>
      </c>
      <c r="E17" s="1" t="s">
        <v>13</v>
      </c>
      <c r="F17" s="13">
        <v>250</v>
      </c>
      <c r="G17" s="10">
        <f t="shared" si="1"/>
        <v>50</v>
      </c>
      <c r="H17" s="13">
        <v>200</v>
      </c>
      <c r="I17" s="10">
        <f t="shared" si="2"/>
        <v>60</v>
      </c>
      <c r="J17" s="13">
        <v>200</v>
      </c>
      <c r="K17" s="10">
        <f t="shared" si="3"/>
        <v>100</v>
      </c>
      <c r="L17" s="7">
        <f t="shared" si="4"/>
        <v>210</v>
      </c>
      <c r="M17" s="7">
        <v>16</v>
      </c>
      <c r="N17" s="3"/>
    </row>
    <row r="18" spans="1:14" x14ac:dyDescent="0.3">
      <c r="A18" s="19" t="s">
        <v>114</v>
      </c>
      <c r="B18" s="18">
        <v>15</v>
      </c>
      <c r="C18" s="7">
        <f t="shared" si="0"/>
        <v>200</v>
      </c>
      <c r="D18" s="1" t="s">
        <v>74</v>
      </c>
      <c r="E18" s="1" t="s">
        <v>6</v>
      </c>
      <c r="F18" s="13">
        <v>200</v>
      </c>
      <c r="G18" s="10">
        <f t="shared" si="1"/>
        <v>40</v>
      </c>
      <c r="H18" s="13">
        <v>250</v>
      </c>
      <c r="I18" s="10">
        <f t="shared" si="2"/>
        <v>75</v>
      </c>
      <c r="J18" s="13">
        <v>170</v>
      </c>
      <c r="K18" s="10">
        <f t="shared" si="3"/>
        <v>85</v>
      </c>
      <c r="L18" s="7">
        <f t="shared" si="4"/>
        <v>200</v>
      </c>
      <c r="M18" s="7">
        <f t="shared" si="5"/>
        <v>15</v>
      </c>
    </row>
    <row r="19" spans="1:14" x14ac:dyDescent="0.3">
      <c r="A19" s="19" t="s">
        <v>114</v>
      </c>
      <c r="B19" s="18">
        <v>16</v>
      </c>
      <c r="C19" s="7">
        <f t="shared" si="0"/>
        <v>160</v>
      </c>
      <c r="D19" s="1" t="s">
        <v>76</v>
      </c>
      <c r="E19" s="1" t="s">
        <v>5</v>
      </c>
      <c r="F19" s="13">
        <v>0</v>
      </c>
      <c r="G19" s="10">
        <f t="shared" si="1"/>
        <v>0</v>
      </c>
      <c r="H19" s="13">
        <v>200</v>
      </c>
      <c r="I19" s="10">
        <f t="shared" si="2"/>
        <v>60</v>
      </c>
      <c r="J19" s="13">
        <v>200</v>
      </c>
      <c r="K19" s="10">
        <f t="shared" si="3"/>
        <v>100</v>
      </c>
      <c r="L19" s="7">
        <f t="shared" si="4"/>
        <v>160</v>
      </c>
      <c r="M19" s="7">
        <f t="shared" si="5"/>
        <v>16</v>
      </c>
    </row>
    <row r="20" spans="1:14" x14ac:dyDescent="0.3">
      <c r="A20" s="19" t="s">
        <v>114</v>
      </c>
      <c r="B20" s="18">
        <v>17</v>
      </c>
      <c r="C20" s="7">
        <f t="shared" si="0"/>
        <v>142</v>
      </c>
      <c r="D20" s="11" t="s">
        <v>98</v>
      </c>
      <c r="E20" s="11" t="s">
        <v>5</v>
      </c>
      <c r="F20" s="13">
        <v>0</v>
      </c>
      <c r="G20" s="10">
        <f t="shared" si="1"/>
        <v>0</v>
      </c>
      <c r="H20" s="13">
        <v>190</v>
      </c>
      <c r="I20" s="10">
        <f t="shared" si="2"/>
        <v>57</v>
      </c>
      <c r="J20" s="13">
        <v>170</v>
      </c>
      <c r="K20" s="10">
        <f t="shared" si="3"/>
        <v>85</v>
      </c>
      <c r="L20" s="7">
        <f t="shared" si="4"/>
        <v>142</v>
      </c>
      <c r="M20" s="7">
        <f t="shared" si="5"/>
        <v>17</v>
      </c>
    </row>
    <row r="21" spans="1:14" x14ac:dyDescent="0.3">
      <c r="A21" s="19" t="s">
        <v>114</v>
      </c>
      <c r="B21" s="18">
        <v>18</v>
      </c>
      <c r="C21" s="7">
        <f t="shared" si="0"/>
        <v>100</v>
      </c>
      <c r="D21" s="1" t="s">
        <v>126</v>
      </c>
      <c r="E21" s="1" t="s">
        <v>1</v>
      </c>
      <c r="F21" s="13">
        <v>0</v>
      </c>
      <c r="G21" s="10">
        <f t="shared" si="1"/>
        <v>0</v>
      </c>
      <c r="H21" s="13">
        <v>0</v>
      </c>
      <c r="I21" s="10">
        <f t="shared" si="2"/>
        <v>0</v>
      </c>
      <c r="J21" s="13">
        <v>200</v>
      </c>
      <c r="K21" s="10">
        <f t="shared" si="3"/>
        <v>100</v>
      </c>
      <c r="L21" s="7">
        <f t="shared" si="4"/>
        <v>100</v>
      </c>
      <c r="M21" s="7">
        <f t="shared" si="5"/>
        <v>18</v>
      </c>
    </row>
    <row r="22" spans="1:14" x14ac:dyDescent="0.3">
      <c r="A22" s="19" t="s">
        <v>114</v>
      </c>
      <c r="B22" s="18">
        <v>19</v>
      </c>
      <c r="C22" s="7">
        <f t="shared" si="0"/>
        <v>95</v>
      </c>
      <c r="D22" s="1" t="s">
        <v>146</v>
      </c>
      <c r="E22" s="1" t="s">
        <v>117</v>
      </c>
      <c r="F22" s="13">
        <v>0</v>
      </c>
      <c r="G22" s="10">
        <f t="shared" si="1"/>
        <v>0</v>
      </c>
      <c r="H22" s="13">
        <v>0</v>
      </c>
      <c r="I22" s="10">
        <f t="shared" si="2"/>
        <v>0</v>
      </c>
      <c r="J22" s="13">
        <v>190</v>
      </c>
      <c r="K22" s="10">
        <f t="shared" si="3"/>
        <v>95</v>
      </c>
      <c r="L22" s="7">
        <f t="shared" si="4"/>
        <v>95</v>
      </c>
      <c r="M22" s="7">
        <f t="shared" si="5"/>
        <v>19</v>
      </c>
    </row>
    <row r="23" spans="1:14" x14ac:dyDescent="0.3">
      <c r="A23" s="19" t="s">
        <v>114</v>
      </c>
      <c r="B23" s="18">
        <v>20</v>
      </c>
      <c r="C23" s="7">
        <f t="shared" si="0"/>
        <v>91</v>
      </c>
      <c r="D23" s="1" t="s">
        <v>46</v>
      </c>
      <c r="E23" s="1" t="s">
        <v>10</v>
      </c>
      <c r="F23" s="13">
        <v>0</v>
      </c>
      <c r="G23" s="10">
        <f t="shared" si="1"/>
        <v>0</v>
      </c>
      <c r="H23" s="13">
        <v>20</v>
      </c>
      <c r="I23" s="10">
        <f t="shared" si="2"/>
        <v>6</v>
      </c>
      <c r="J23" s="13">
        <v>170</v>
      </c>
      <c r="K23" s="10">
        <f t="shared" si="3"/>
        <v>85</v>
      </c>
      <c r="L23" s="7">
        <f t="shared" si="4"/>
        <v>91</v>
      </c>
      <c r="M23" s="7">
        <f t="shared" si="5"/>
        <v>20</v>
      </c>
    </row>
    <row r="24" spans="1:14" s="5" customFormat="1" x14ac:dyDescent="0.3">
      <c r="A24" s="19" t="s">
        <v>114</v>
      </c>
      <c r="B24" s="18">
        <v>21</v>
      </c>
      <c r="C24" s="7">
        <f t="shared" si="0"/>
        <v>90</v>
      </c>
      <c r="D24" s="1" t="s">
        <v>118</v>
      </c>
      <c r="E24" s="1" t="s">
        <v>1</v>
      </c>
      <c r="F24" s="13">
        <v>0</v>
      </c>
      <c r="G24" s="10">
        <f t="shared" si="1"/>
        <v>0</v>
      </c>
      <c r="H24" s="13">
        <v>0</v>
      </c>
      <c r="I24" s="10">
        <f t="shared" si="2"/>
        <v>0</v>
      </c>
      <c r="J24" s="13">
        <v>180</v>
      </c>
      <c r="K24" s="10">
        <f t="shared" si="3"/>
        <v>90</v>
      </c>
      <c r="L24" s="7">
        <f t="shared" si="4"/>
        <v>90</v>
      </c>
      <c r="M24" s="7">
        <f t="shared" si="5"/>
        <v>21</v>
      </c>
      <c r="N24"/>
    </row>
    <row r="25" spans="1:14" x14ac:dyDescent="0.3">
      <c r="A25" s="19" t="s">
        <v>150</v>
      </c>
      <c r="B25" s="18">
        <v>22</v>
      </c>
      <c r="C25" s="7">
        <f t="shared" si="0"/>
        <v>85</v>
      </c>
      <c r="D25" s="1" t="s">
        <v>127</v>
      </c>
      <c r="E25" s="9" t="s">
        <v>152</v>
      </c>
      <c r="F25" s="13">
        <v>0</v>
      </c>
      <c r="G25" s="10">
        <f t="shared" si="1"/>
        <v>0</v>
      </c>
      <c r="H25" s="13">
        <v>0</v>
      </c>
      <c r="I25" s="10">
        <f t="shared" si="2"/>
        <v>0</v>
      </c>
      <c r="J25" s="13">
        <v>170</v>
      </c>
      <c r="K25" s="10">
        <f t="shared" si="3"/>
        <v>85</v>
      </c>
      <c r="L25" s="7">
        <f t="shared" si="4"/>
        <v>85</v>
      </c>
      <c r="M25" s="7">
        <f t="shared" si="5"/>
        <v>22</v>
      </c>
    </row>
    <row r="26" spans="1:14" x14ac:dyDescent="0.3">
      <c r="A26" s="19" t="s">
        <v>114</v>
      </c>
      <c r="B26" s="18">
        <v>23</v>
      </c>
      <c r="C26" s="7">
        <f t="shared" si="0"/>
        <v>84</v>
      </c>
      <c r="D26" s="1" t="s">
        <v>53</v>
      </c>
      <c r="E26" s="1" t="s">
        <v>6</v>
      </c>
      <c r="F26" s="18">
        <v>0</v>
      </c>
      <c r="G26" s="10">
        <f t="shared" si="1"/>
        <v>0</v>
      </c>
      <c r="H26" s="18">
        <v>180</v>
      </c>
      <c r="I26" s="10">
        <f t="shared" si="2"/>
        <v>54</v>
      </c>
      <c r="J26" s="13">
        <v>60</v>
      </c>
      <c r="K26" s="10">
        <f t="shared" si="3"/>
        <v>30</v>
      </c>
      <c r="L26" s="7">
        <f t="shared" si="4"/>
        <v>84</v>
      </c>
      <c r="M26" s="7">
        <f t="shared" si="5"/>
        <v>23</v>
      </c>
    </row>
    <row r="27" spans="1:14" x14ac:dyDescent="0.3">
      <c r="A27" s="19" t="s">
        <v>147</v>
      </c>
      <c r="B27" s="18">
        <v>24</v>
      </c>
      <c r="C27" s="7">
        <f t="shared" si="0"/>
        <v>83</v>
      </c>
      <c r="D27" s="9" t="s">
        <v>129</v>
      </c>
      <c r="E27" s="9" t="s">
        <v>3</v>
      </c>
      <c r="F27" s="13">
        <v>0</v>
      </c>
      <c r="G27" s="10">
        <f t="shared" si="1"/>
        <v>0</v>
      </c>
      <c r="H27" s="13">
        <v>60</v>
      </c>
      <c r="I27" s="10">
        <f t="shared" si="2"/>
        <v>18</v>
      </c>
      <c r="J27" s="13">
        <v>130</v>
      </c>
      <c r="K27" s="10">
        <f t="shared" si="3"/>
        <v>65</v>
      </c>
      <c r="L27" s="7">
        <f t="shared" si="4"/>
        <v>83</v>
      </c>
      <c r="M27" s="7">
        <f t="shared" si="5"/>
        <v>24</v>
      </c>
    </row>
    <row r="28" spans="1:14" x14ac:dyDescent="0.3">
      <c r="A28" s="19" t="s">
        <v>147</v>
      </c>
      <c r="B28" s="18">
        <v>25</v>
      </c>
      <c r="C28" s="7">
        <f t="shared" si="0"/>
        <v>82</v>
      </c>
      <c r="D28" s="11" t="s">
        <v>42</v>
      </c>
      <c r="E28" s="1" t="s">
        <v>7</v>
      </c>
      <c r="F28" s="18">
        <v>200</v>
      </c>
      <c r="G28" s="10">
        <f t="shared" si="1"/>
        <v>40</v>
      </c>
      <c r="H28" s="18">
        <v>40</v>
      </c>
      <c r="I28" s="10">
        <f t="shared" si="2"/>
        <v>12</v>
      </c>
      <c r="J28" s="13">
        <v>60</v>
      </c>
      <c r="K28" s="10">
        <f t="shared" si="3"/>
        <v>30</v>
      </c>
      <c r="L28" s="7">
        <f t="shared" si="4"/>
        <v>82</v>
      </c>
      <c r="M28" s="7">
        <f t="shared" si="5"/>
        <v>25</v>
      </c>
    </row>
    <row r="29" spans="1:14" x14ac:dyDescent="0.3">
      <c r="A29" s="19" t="s">
        <v>28</v>
      </c>
      <c r="B29" s="18">
        <v>26</v>
      </c>
      <c r="C29" s="7">
        <f t="shared" si="0"/>
        <v>81</v>
      </c>
      <c r="D29" s="1" t="s">
        <v>43</v>
      </c>
      <c r="E29" s="1" t="s">
        <v>5</v>
      </c>
      <c r="F29" s="13">
        <v>0</v>
      </c>
      <c r="G29" s="10">
        <f t="shared" si="1"/>
        <v>0</v>
      </c>
      <c r="H29" s="13">
        <v>170</v>
      </c>
      <c r="I29" s="10">
        <f t="shared" si="2"/>
        <v>51</v>
      </c>
      <c r="J29" s="13">
        <v>60</v>
      </c>
      <c r="K29" s="10">
        <f t="shared" si="3"/>
        <v>30</v>
      </c>
      <c r="L29" s="7">
        <f t="shared" si="4"/>
        <v>81</v>
      </c>
      <c r="M29" s="7">
        <f t="shared" si="5"/>
        <v>26</v>
      </c>
    </row>
    <row r="30" spans="1:14" x14ac:dyDescent="0.3">
      <c r="A30" s="19" t="s">
        <v>28</v>
      </c>
      <c r="B30" s="18">
        <v>27</v>
      </c>
      <c r="C30" s="7">
        <f t="shared" si="0"/>
        <v>78</v>
      </c>
      <c r="D30" s="1" t="s">
        <v>51</v>
      </c>
      <c r="E30" s="1" t="s">
        <v>0</v>
      </c>
      <c r="F30" s="13">
        <v>60</v>
      </c>
      <c r="G30" s="10">
        <f t="shared" si="1"/>
        <v>12</v>
      </c>
      <c r="H30" s="13">
        <v>20</v>
      </c>
      <c r="I30" s="10">
        <f t="shared" si="2"/>
        <v>6</v>
      </c>
      <c r="J30" s="13">
        <v>120</v>
      </c>
      <c r="K30" s="10">
        <f t="shared" si="3"/>
        <v>60</v>
      </c>
      <c r="L30" s="7">
        <f t="shared" si="4"/>
        <v>78</v>
      </c>
      <c r="M30" s="7">
        <f t="shared" si="5"/>
        <v>27</v>
      </c>
    </row>
    <row r="31" spans="1:14" s="5" customFormat="1" x14ac:dyDescent="0.3">
      <c r="A31" s="19" t="s">
        <v>28</v>
      </c>
      <c r="B31" s="18">
        <v>28</v>
      </c>
      <c r="C31" s="7">
        <f t="shared" si="0"/>
        <v>73</v>
      </c>
      <c r="D31" s="1" t="s">
        <v>110</v>
      </c>
      <c r="E31" s="1" t="s">
        <v>5</v>
      </c>
      <c r="F31" s="13">
        <v>200</v>
      </c>
      <c r="G31" s="10">
        <f t="shared" si="1"/>
        <v>40</v>
      </c>
      <c r="H31" s="13">
        <v>10</v>
      </c>
      <c r="I31" s="10">
        <f t="shared" si="2"/>
        <v>3</v>
      </c>
      <c r="J31" s="13">
        <v>60</v>
      </c>
      <c r="K31" s="10">
        <f t="shared" si="3"/>
        <v>30</v>
      </c>
      <c r="L31" s="7">
        <f t="shared" si="4"/>
        <v>73</v>
      </c>
      <c r="M31" s="7">
        <f t="shared" si="5"/>
        <v>28</v>
      </c>
      <c r="N31"/>
    </row>
    <row r="32" spans="1:14" x14ac:dyDescent="0.3">
      <c r="A32" s="19" t="s">
        <v>28</v>
      </c>
      <c r="B32" s="18">
        <v>29</v>
      </c>
      <c r="C32" s="7">
        <f t="shared" si="0"/>
        <v>67</v>
      </c>
      <c r="D32" s="1" t="s">
        <v>47</v>
      </c>
      <c r="E32" s="1" t="s">
        <v>23</v>
      </c>
      <c r="F32" s="13">
        <v>40</v>
      </c>
      <c r="G32" s="10">
        <f t="shared" si="1"/>
        <v>8</v>
      </c>
      <c r="H32" s="13">
        <v>130</v>
      </c>
      <c r="I32" s="10">
        <f t="shared" si="2"/>
        <v>39</v>
      </c>
      <c r="J32" s="13">
        <v>40</v>
      </c>
      <c r="K32" s="10">
        <f t="shared" si="3"/>
        <v>20</v>
      </c>
      <c r="L32" s="7">
        <f t="shared" si="4"/>
        <v>67</v>
      </c>
      <c r="M32" s="7">
        <f t="shared" si="5"/>
        <v>29</v>
      </c>
    </row>
    <row r="33" spans="1:14" x14ac:dyDescent="0.3">
      <c r="A33" s="19" t="s">
        <v>28</v>
      </c>
      <c r="B33" s="18">
        <v>30</v>
      </c>
      <c r="C33" s="7">
        <f t="shared" si="0"/>
        <v>66.5</v>
      </c>
      <c r="D33" s="1" t="s">
        <v>55</v>
      </c>
      <c r="E33" s="1" t="s">
        <v>10</v>
      </c>
      <c r="F33" s="13">
        <v>0</v>
      </c>
      <c r="G33" s="10">
        <f t="shared" si="1"/>
        <v>0</v>
      </c>
      <c r="H33" s="13">
        <v>5</v>
      </c>
      <c r="I33" s="10">
        <f t="shared" si="2"/>
        <v>1.5</v>
      </c>
      <c r="J33" s="13">
        <v>130</v>
      </c>
      <c r="K33" s="10">
        <f t="shared" si="3"/>
        <v>65</v>
      </c>
      <c r="L33" s="7">
        <f t="shared" si="4"/>
        <v>66.5</v>
      </c>
      <c r="M33" s="7">
        <f t="shared" si="5"/>
        <v>30</v>
      </c>
    </row>
    <row r="34" spans="1:14" x14ac:dyDescent="0.3">
      <c r="A34" s="19" t="s">
        <v>28</v>
      </c>
      <c r="B34" s="18">
        <v>31</v>
      </c>
      <c r="C34" s="7">
        <f t="shared" ref="C34:C64" si="6">L34</f>
        <v>60</v>
      </c>
      <c r="D34" s="1" t="s">
        <v>54</v>
      </c>
      <c r="E34" s="1" t="s">
        <v>8</v>
      </c>
      <c r="F34" s="13">
        <v>0</v>
      </c>
      <c r="G34" s="10">
        <f t="shared" ref="G34:G64" si="7">F34/100*20</f>
        <v>0</v>
      </c>
      <c r="H34" s="13">
        <v>0</v>
      </c>
      <c r="I34" s="10">
        <f t="shared" ref="I34:I64" si="8">H34/100*30</f>
        <v>0</v>
      </c>
      <c r="J34" s="13">
        <v>120</v>
      </c>
      <c r="K34" s="10">
        <f t="shared" ref="K34:K64" si="9">J34/100*50</f>
        <v>60</v>
      </c>
      <c r="L34" s="7">
        <f t="shared" ref="L34:L64" si="10">SUM(G34,I34,K34)</f>
        <v>60</v>
      </c>
      <c r="M34" s="7">
        <f t="shared" si="5"/>
        <v>31</v>
      </c>
    </row>
    <row r="35" spans="1:14" s="5" customFormat="1" x14ac:dyDescent="0.3">
      <c r="A35" s="19" t="s">
        <v>28</v>
      </c>
      <c r="B35" s="18">
        <v>31</v>
      </c>
      <c r="C35" s="7">
        <f t="shared" si="6"/>
        <v>60</v>
      </c>
      <c r="D35" s="1" t="s">
        <v>119</v>
      </c>
      <c r="E35" s="1" t="s">
        <v>9</v>
      </c>
      <c r="F35" s="13">
        <v>0</v>
      </c>
      <c r="G35" s="10">
        <f t="shared" si="7"/>
        <v>0</v>
      </c>
      <c r="H35" s="13">
        <v>0</v>
      </c>
      <c r="I35" s="10">
        <f t="shared" si="8"/>
        <v>0</v>
      </c>
      <c r="J35" s="13">
        <v>120</v>
      </c>
      <c r="K35" s="10">
        <f t="shared" si="9"/>
        <v>60</v>
      </c>
      <c r="L35" s="7">
        <f t="shared" si="10"/>
        <v>60</v>
      </c>
      <c r="M35" s="7">
        <f t="shared" si="5"/>
        <v>31</v>
      </c>
      <c r="N35"/>
    </row>
    <row r="36" spans="1:14" x14ac:dyDescent="0.3">
      <c r="A36" s="19" t="s">
        <v>151</v>
      </c>
      <c r="B36" s="18">
        <v>31</v>
      </c>
      <c r="C36" s="7">
        <f t="shared" si="6"/>
        <v>60</v>
      </c>
      <c r="D36" s="1" t="s">
        <v>120</v>
      </c>
      <c r="E36" s="1" t="s">
        <v>105</v>
      </c>
      <c r="F36" s="13">
        <v>0</v>
      </c>
      <c r="G36" s="10">
        <f t="shared" si="7"/>
        <v>0</v>
      </c>
      <c r="H36" s="13">
        <v>0</v>
      </c>
      <c r="I36" s="10">
        <f t="shared" si="8"/>
        <v>0</v>
      </c>
      <c r="J36" s="13">
        <v>120</v>
      </c>
      <c r="K36" s="10">
        <f t="shared" si="9"/>
        <v>60</v>
      </c>
      <c r="L36" s="7">
        <f t="shared" si="10"/>
        <v>60</v>
      </c>
      <c r="M36" s="7">
        <f t="shared" si="5"/>
        <v>31</v>
      </c>
      <c r="N36" s="3"/>
    </row>
    <row r="37" spans="1:14" x14ac:dyDescent="0.3">
      <c r="A37" s="19" t="s">
        <v>151</v>
      </c>
      <c r="B37" s="18">
        <v>34</v>
      </c>
      <c r="C37" s="7">
        <f t="shared" si="6"/>
        <v>55.5</v>
      </c>
      <c r="D37" s="1" t="s">
        <v>112</v>
      </c>
      <c r="E37" s="1" t="s">
        <v>6</v>
      </c>
      <c r="F37" s="18">
        <v>170</v>
      </c>
      <c r="G37" s="10">
        <f t="shared" si="7"/>
        <v>34</v>
      </c>
      <c r="H37" s="18">
        <v>5</v>
      </c>
      <c r="I37" s="10">
        <f t="shared" si="8"/>
        <v>1.5</v>
      </c>
      <c r="J37" s="13">
        <v>40</v>
      </c>
      <c r="K37" s="10">
        <f t="shared" si="9"/>
        <v>20</v>
      </c>
      <c r="L37" s="7">
        <f t="shared" si="10"/>
        <v>55.5</v>
      </c>
      <c r="M37" s="7">
        <f t="shared" si="5"/>
        <v>34</v>
      </c>
    </row>
    <row r="38" spans="1:14" s="5" customFormat="1" x14ac:dyDescent="0.3">
      <c r="A38" s="19" t="s">
        <v>28</v>
      </c>
      <c r="B38" s="18">
        <v>35</v>
      </c>
      <c r="C38" s="7">
        <f t="shared" si="6"/>
        <v>46</v>
      </c>
      <c r="D38" s="11" t="s">
        <v>91</v>
      </c>
      <c r="E38" s="11" t="s">
        <v>92</v>
      </c>
      <c r="F38" s="13">
        <v>0</v>
      </c>
      <c r="G38" s="10">
        <f t="shared" si="7"/>
        <v>0</v>
      </c>
      <c r="H38" s="13">
        <v>120</v>
      </c>
      <c r="I38" s="10">
        <f t="shared" si="8"/>
        <v>36</v>
      </c>
      <c r="J38" s="13">
        <v>20</v>
      </c>
      <c r="K38" s="10">
        <f t="shared" si="9"/>
        <v>10</v>
      </c>
      <c r="L38" s="7">
        <f t="shared" si="10"/>
        <v>46</v>
      </c>
      <c r="M38" s="7">
        <f t="shared" si="5"/>
        <v>35</v>
      </c>
      <c r="N38"/>
    </row>
    <row r="39" spans="1:14" x14ac:dyDescent="0.3">
      <c r="A39" s="19" t="s">
        <v>151</v>
      </c>
      <c r="B39" s="18">
        <v>36</v>
      </c>
      <c r="C39" s="7">
        <f t="shared" si="6"/>
        <v>41</v>
      </c>
      <c r="D39" s="11" t="s">
        <v>99</v>
      </c>
      <c r="E39" s="11" t="s">
        <v>45</v>
      </c>
      <c r="F39" s="18">
        <v>0</v>
      </c>
      <c r="G39" s="10">
        <f t="shared" si="7"/>
        <v>0</v>
      </c>
      <c r="H39" s="18">
        <v>120</v>
      </c>
      <c r="I39" s="10">
        <f t="shared" si="8"/>
        <v>36</v>
      </c>
      <c r="J39" s="13">
        <v>10</v>
      </c>
      <c r="K39" s="10">
        <f t="shared" si="9"/>
        <v>5</v>
      </c>
      <c r="L39" s="7">
        <f t="shared" si="10"/>
        <v>41</v>
      </c>
      <c r="M39" s="7">
        <f t="shared" si="5"/>
        <v>36</v>
      </c>
    </row>
    <row r="40" spans="1:14" x14ac:dyDescent="0.3">
      <c r="A40" s="19" t="s">
        <v>148</v>
      </c>
      <c r="B40" s="18">
        <v>37</v>
      </c>
      <c r="C40" s="7">
        <f t="shared" si="6"/>
        <v>39</v>
      </c>
      <c r="D40" s="11" t="s">
        <v>96</v>
      </c>
      <c r="E40" s="11" t="s">
        <v>4</v>
      </c>
      <c r="F40" s="18">
        <v>0</v>
      </c>
      <c r="G40" s="10">
        <f t="shared" si="7"/>
        <v>0</v>
      </c>
      <c r="H40" s="18">
        <v>130</v>
      </c>
      <c r="I40" s="10">
        <f t="shared" si="8"/>
        <v>39</v>
      </c>
      <c r="J40" s="13">
        <v>0</v>
      </c>
      <c r="K40" s="10">
        <f t="shared" si="9"/>
        <v>0</v>
      </c>
      <c r="L40" s="7">
        <f t="shared" si="10"/>
        <v>39</v>
      </c>
      <c r="M40" s="7">
        <f t="shared" si="5"/>
        <v>37</v>
      </c>
    </row>
    <row r="41" spans="1:14" s="5" customFormat="1" x14ac:dyDescent="0.3">
      <c r="A41" s="25" t="s">
        <v>149</v>
      </c>
      <c r="B41" s="26">
        <v>38</v>
      </c>
      <c r="C41" s="27">
        <f t="shared" si="6"/>
        <v>36</v>
      </c>
      <c r="D41" s="28" t="s">
        <v>83</v>
      </c>
      <c r="E41" s="28" t="s">
        <v>78</v>
      </c>
      <c r="F41" s="13">
        <v>0</v>
      </c>
      <c r="G41" s="10">
        <f t="shared" si="7"/>
        <v>0</v>
      </c>
      <c r="H41" s="13">
        <v>120</v>
      </c>
      <c r="I41" s="10">
        <f t="shared" si="8"/>
        <v>36</v>
      </c>
      <c r="J41" s="13">
        <v>0</v>
      </c>
      <c r="K41" s="10">
        <f t="shared" si="9"/>
        <v>0</v>
      </c>
      <c r="L41" s="7">
        <f t="shared" si="10"/>
        <v>36</v>
      </c>
      <c r="M41" s="7">
        <f t="shared" si="5"/>
        <v>38</v>
      </c>
      <c r="N41"/>
    </row>
    <row r="42" spans="1:14" s="5" customFormat="1" x14ac:dyDescent="0.3">
      <c r="A42" s="25" t="s">
        <v>149</v>
      </c>
      <c r="B42" s="26">
        <v>38</v>
      </c>
      <c r="C42" s="27">
        <f t="shared" si="6"/>
        <v>36</v>
      </c>
      <c r="D42" s="28" t="s">
        <v>84</v>
      </c>
      <c r="E42" s="28" t="s">
        <v>78</v>
      </c>
      <c r="F42" s="13">
        <v>0</v>
      </c>
      <c r="G42" s="10">
        <f t="shared" si="7"/>
        <v>0</v>
      </c>
      <c r="H42" s="13">
        <v>120</v>
      </c>
      <c r="I42" s="10">
        <f t="shared" si="8"/>
        <v>36</v>
      </c>
      <c r="J42" s="13">
        <v>0</v>
      </c>
      <c r="K42" s="10">
        <f t="shared" si="9"/>
        <v>0</v>
      </c>
      <c r="L42" s="7">
        <f t="shared" si="10"/>
        <v>36</v>
      </c>
      <c r="M42" s="7">
        <f t="shared" si="5"/>
        <v>38</v>
      </c>
      <c r="N42"/>
    </row>
    <row r="43" spans="1:14" x14ac:dyDescent="0.3">
      <c r="A43" s="19" t="s">
        <v>148</v>
      </c>
      <c r="B43" s="18">
        <v>40</v>
      </c>
      <c r="C43" s="7">
        <f t="shared" si="6"/>
        <v>34</v>
      </c>
      <c r="D43" s="1" t="s">
        <v>39</v>
      </c>
      <c r="E43" s="1" t="s">
        <v>12</v>
      </c>
      <c r="F43" s="13">
        <v>170</v>
      </c>
      <c r="G43" s="10">
        <f t="shared" si="7"/>
        <v>34</v>
      </c>
      <c r="H43" s="13">
        <v>0</v>
      </c>
      <c r="I43" s="10">
        <f t="shared" si="8"/>
        <v>0</v>
      </c>
      <c r="J43" s="13">
        <v>0</v>
      </c>
      <c r="K43" s="10">
        <f t="shared" si="9"/>
        <v>0</v>
      </c>
      <c r="L43" s="7">
        <f t="shared" si="10"/>
        <v>34</v>
      </c>
      <c r="M43" s="7">
        <f t="shared" si="5"/>
        <v>40</v>
      </c>
    </row>
    <row r="44" spans="1:14" s="5" customFormat="1" x14ac:dyDescent="0.3">
      <c r="A44" s="19" t="s">
        <v>29</v>
      </c>
      <c r="B44" s="18">
        <v>41</v>
      </c>
      <c r="C44" s="7">
        <f t="shared" si="6"/>
        <v>30</v>
      </c>
      <c r="D44" s="1" t="s">
        <v>50</v>
      </c>
      <c r="E44" s="1" t="s">
        <v>8</v>
      </c>
      <c r="F44" s="13">
        <v>20</v>
      </c>
      <c r="G44" s="10">
        <f t="shared" si="7"/>
        <v>4</v>
      </c>
      <c r="H44" s="13">
        <v>20</v>
      </c>
      <c r="I44" s="10">
        <f t="shared" si="8"/>
        <v>6</v>
      </c>
      <c r="J44" s="13">
        <v>40</v>
      </c>
      <c r="K44" s="10">
        <f t="shared" si="9"/>
        <v>20</v>
      </c>
      <c r="L44" s="7">
        <f t="shared" si="10"/>
        <v>30</v>
      </c>
      <c r="M44" s="7">
        <f t="shared" si="5"/>
        <v>41</v>
      </c>
      <c r="N44"/>
    </row>
    <row r="45" spans="1:14" s="5" customFormat="1" x14ac:dyDescent="0.3">
      <c r="A45" s="19" t="s">
        <v>29</v>
      </c>
      <c r="B45" s="18">
        <v>42</v>
      </c>
      <c r="C45" s="7">
        <f t="shared" si="6"/>
        <v>28</v>
      </c>
      <c r="D45" s="1" t="s">
        <v>44</v>
      </c>
      <c r="E45" s="9" t="s">
        <v>45</v>
      </c>
      <c r="F45" s="13">
        <v>60</v>
      </c>
      <c r="G45" s="10">
        <f t="shared" si="7"/>
        <v>12</v>
      </c>
      <c r="H45" s="13">
        <v>20</v>
      </c>
      <c r="I45" s="10">
        <f t="shared" si="8"/>
        <v>6</v>
      </c>
      <c r="J45" s="13">
        <v>20</v>
      </c>
      <c r="K45" s="10">
        <f t="shared" si="9"/>
        <v>10</v>
      </c>
      <c r="L45" s="7">
        <f t="shared" si="10"/>
        <v>28</v>
      </c>
      <c r="M45" s="7">
        <f t="shared" si="5"/>
        <v>42</v>
      </c>
      <c r="N45"/>
    </row>
    <row r="46" spans="1:14" s="5" customFormat="1" x14ac:dyDescent="0.3">
      <c r="A46" s="19" t="s">
        <v>29</v>
      </c>
      <c r="B46" s="18">
        <v>43</v>
      </c>
      <c r="C46" s="7">
        <f t="shared" si="6"/>
        <v>26</v>
      </c>
      <c r="D46" s="11" t="s">
        <v>80</v>
      </c>
      <c r="E46" s="28" t="s">
        <v>78</v>
      </c>
      <c r="F46" s="13">
        <v>0</v>
      </c>
      <c r="G46" s="10">
        <f t="shared" si="7"/>
        <v>0</v>
      </c>
      <c r="H46" s="13">
        <v>70</v>
      </c>
      <c r="I46" s="10">
        <f t="shared" si="8"/>
        <v>21</v>
      </c>
      <c r="J46" s="13">
        <v>10</v>
      </c>
      <c r="K46" s="10">
        <f t="shared" si="9"/>
        <v>5</v>
      </c>
      <c r="L46" s="7">
        <f t="shared" si="10"/>
        <v>26</v>
      </c>
      <c r="M46" s="7">
        <f t="shared" si="5"/>
        <v>43</v>
      </c>
      <c r="N46"/>
    </row>
    <row r="47" spans="1:14" s="5" customFormat="1" x14ac:dyDescent="0.3">
      <c r="A47" s="19" t="s">
        <v>29</v>
      </c>
      <c r="B47" s="18">
        <v>43</v>
      </c>
      <c r="C47" s="7">
        <f t="shared" si="6"/>
        <v>26</v>
      </c>
      <c r="D47" s="11" t="s">
        <v>57</v>
      </c>
      <c r="E47" s="28" t="s">
        <v>10</v>
      </c>
      <c r="F47" s="13">
        <v>0</v>
      </c>
      <c r="G47" s="10">
        <f t="shared" si="7"/>
        <v>0</v>
      </c>
      <c r="H47" s="13">
        <v>70</v>
      </c>
      <c r="I47" s="10">
        <f t="shared" si="8"/>
        <v>21</v>
      </c>
      <c r="J47" s="13">
        <v>10</v>
      </c>
      <c r="K47" s="10">
        <f t="shared" si="9"/>
        <v>5</v>
      </c>
      <c r="L47" s="7">
        <f t="shared" si="10"/>
        <v>26</v>
      </c>
      <c r="M47" s="7">
        <f t="shared" si="5"/>
        <v>43</v>
      </c>
      <c r="N47"/>
    </row>
    <row r="48" spans="1:14" x14ac:dyDescent="0.3">
      <c r="A48" s="19" t="s">
        <v>29</v>
      </c>
      <c r="B48" s="18">
        <v>45</v>
      </c>
      <c r="C48" s="7">
        <f t="shared" si="6"/>
        <v>22</v>
      </c>
      <c r="D48" s="1" t="s">
        <v>108</v>
      </c>
      <c r="E48" s="9" t="s">
        <v>6</v>
      </c>
      <c r="F48" s="13">
        <v>0</v>
      </c>
      <c r="G48" s="10">
        <f t="shared" si="7"/>
        <v>0</v>
      </c>
      <c r="H48" s="13">
        <v>40</v>
      </c>
      <c r="I48" s="10">
        <f t="shared" si="8"/>
        <v>12</v>
      </c>
      <c r="J48" s="13">
        <v>20</v>
      </c>
      <c r="K48" s="10">
        <f t="shared" si="9"/>
        <v>10</v>
      </c>
      <c r="L48" s="7">
        <f t="shared" si="10"/>
        <v>22</v>
      </c>
      <c r="M48" s="7">
        <f t="shared" si="5"/>
        <v>45</v>
      </c>
    </row>
    <row r="49" spans="1:14" s="5" customFormat="1" x14ac:dyDescent="0.3">
      <c r="A49" s="19" t="s">
        <v>29</v>
      </c>
      <c r="B49" s="18">
        <v>46</v>
      </c>
      <c r="C49" s="7">
        <f>L49</f>
        <v>22</v>
      </c>
      <c r="D49" s="1" t="s">
        <v>49</v>
      </c>
      <c r="E49" s="9" t="s">
        <v>24</v>
      </c>
      <c r="F49" s="13">
        <v>20</v>
      </c>
      <c r="G49" s="10">
        <f>F49/100*20</f>
        <v>4</v>
      </c>
      <c r="H49" s="13">
        <v>60</v>
      </c>
      <c r="I49" s="10">
        <f>H49/100*30</f>
        <v>18</v>
      </c>
      <c r="J49" s="13">
        <v>0</v>
      </c>
      <c r="K49" s="10">
        <f>J49/100*50</f>
        <v>0</v>
      </c>
      <c r="L49" s="7">
        <f>SUM(G49,I49,K49)</f>
        <v>22</v>
      </c>
      <c r="M49" s="7">
        <f t="shared" si="5"/>
        <v>46</v>
      </c>
      <c r="N49"/>
    </row>
    <row r="50" spans="1:14" s="5" customFormat="1" x14ac:dyDescent="0.3">
      <c r="A50" s="19" t="s">
        <v>29</v>
      </c>
      <c r="B50" s="18">
        <v>47</v>
      </c>
      <c r="C50" s="7">
        <f t="shared" si="6"/>
        <v>21</v>
      </c>
      <c r="D50" s="11" t="s">
        <v>77</v>
      </c>
      <c r="E50" s="11" t="s">
        <v>78</v>
      </c>
      <c r="F50" s="13">
        <v>0</v>
      </c>
      <c r="G50" s="10">
        <f t="shared" si="7"/>
        <v>0</v>
      </c>
      <c r="H50" s="13">
        <v>70</v>
      </c>
      <c r="I50" s="10">
        <f t="shared" si="8"/>
        <v>21</v>
      </c>
      <c r="J50" s="13">
        <v>0</v>
      </c>
      <c r="K50" s="10">
        <f t="shared" si="9"/>
        <v>0</v>
      </c>
      <c r="L50" s="7">
        <f t="shared" si="10"/>
        <v>21</v>
      </c>
      <c r="M50" s="7">
        <f t="shared" si="5"/>
        <v>47</v>
      </c>
      <c r="N50"/>
    </row>
    <row r="51" spans="1:14" s="5" customFormat="1" x14ac:dyDescent="0.3">
      <c r="A51" s="19" t="s">
        <v>29</v>
      </c>
      <c r="B51" s="18">
        <v>47</v>
      </c>
      <c r="C51" s="7">
        <f t="shared" si="6"/>
        <v>21</v>
      </c>
      <c r="D51" s="11" t="s">
        <v>86</v>
      </c>
      <c r="E51" s="11" t="s">
        <v>87</v>
      </c>
      <c r="F51" s="13">
        <v>0</v>
      </c>
      <c r="G51" s="10">
        <f t="shared" si="7"/>
        <v>0</v>
      </c>
      <c r="H51" s="13">
        <v>70</v>
      </c>
      <c r="I51" s="10">
        <f t="shared" si="8"/>
        <v>21</v>
      </c>
      <c r="J51" s="13">
        <v>0</v>
      </c>
      <c r="K51" s="10">
        <f t="shared" si="9"/>
        <v>0</v>
      </c>
      <c r="L51" s="7">
        <f t="shared" si="10"/>
        <v>21</v>
      </c>
      <c r="M51" s="7">
        <f t="shared" si="5"/>
        <v>47</v>
      </c>
      <c r="N51"/>
    </row>
    <row r="52" spans="1:14" s="5" customFormat="1" x14ac:dyDescent="0.3">
      <c r="A52" s="19" t="s">
        <v>29</v>
      </c>
      <c r="B52" s="18">
        <v>47</v>
      </c>
      <c r="C52" s="7">
        <f t="shared" si="6"/>
        <v>21</v>
      </c>
      <c r="D52" s="11" t="s">
        <v>93</v>
      </c>
      <c r="E52" s="11" t="s">
        <v>8</v>
      </c>
      <c r="F52" s="13">
        <v>0</v>
      </c>
      <c r="G52" s="10">
        <f t="shared" si="7"/>
        <v>0</v>
      </c>
      <c r="H52" s="13">
        <v>70</v>
      </c>
      <c r="I52" s="10">
        <f t="shared" si="8"/>
        <v>21</v>
      </c>
      <c r="J52" s="13">
        <v>0</v>
      </c>
      <c r="K52" s="10">
        <f t="shared" si="9"/>
        <v>0</v>
      </c>
      <c r="L52" s="7">
        <f t="shared" si="10"/>
        <v>21</v>
      </c>
      <c r="M52" s="7">
        <f t="shared" si="5"/>
        <v>47</v>
      </c>
      <c r="N52"/>
    </row>
    <row r="53" spans="1:14" x14ac:dyDescent="0.3">
      <c r="A53" s="19" t="s">
        <v>29</v>
      </c>
      <c r="B53" s="18">
        <v>47</v>
      </c>
      <c r="C53" s="7">
        <f t="shared" si="6"/>
        <v>21</v>
      </c>
      <c r="D53" s="11" t="s">
        <v>104</v>
      </c>
      <c r="E53" s="11" t="s">
        <v>105</v>
      </c>
      <c r="F53" s="13">
        <v>0</v>
      </c>
      <c r="G53" s="10">
        <f t="shared" si="7"/>
        <v>0</v>
      </c>
      <c r="H53" s="13">
        <v>70</v>
      </c>
      <c r="I53" s="10">
        <f t="shared" si="8"/>
        <v>21</v>
      </c>
      <c r="J53" s="13">
        <v>0</v>
      </c>
      <c r="K53" s="10">
        <f t="shared" si="9"/>
        <v>0</v>
      </c>
      <c r="L53" s="7">
        <f t="shared" si="10"/>
        <v>21</v>
      </c>
      <c r="M53" s="7">
        <f t="shared" si="5"/>
        <v>47</v>
      </c>
    </row>
    <row r="54" spans="1:14" s="5" customFormat="1" x14ac:dyDescent="0.3">
      <c r="A54" s="19" t="s">
        <v>29</v>
      </c>
      <c r="B54" s="18">
        <v>51</v>
      </c>
      <c r="C54" s="7">
        <f>L54</f>
        <v>19.5</v>
      </c>
      <c r="D54" s="1" t="s">
        <v>52</v>
      </c>
      <c r="E54" s="1" t="s">
        <v>6</v>
      </c>
      <c r="F54" s="13">
        <v>20</v>
      </c>
      <c r="G54" s="10">
        <f>F54/100*20</f>
        <v>4</v>
      </c>
      <c r="H54" s="13">
        <v>10</v>
      </c>
      <c r="I54" s="10">
        <f>H54/100*30</f>
        <v>3</v>
      </c>
      <c r="J54" s="13">
        <v>25</v>
      </c>
      <c r="K54" s="10">
        <f>J54/100*50</f>
        <v>12.5</v>
      </c>
      <c r="L54" s="7">
        <f>SUM(G54,I54,K54)</f>
        <v>19.5</v>
      </c>
      <c r="M54" s="7">
        <f t="shared" si="5"/>
        <v>51</v>
      </c>
      <c r="N54"/>
    </row>
    <row r="55" spans="1:14" s="5" customFormat="1" x14ac:dyDescent="0.3">
      <c r="A55" s="19" t="s">
        <v>29</v>
      </c>
      <c r="B55" s="18">
        <v>52</v>
      </c>
      <c r="C55" s="7">
        <f t="shared" si="6"/>
        <v>15.5</v>
      </c>
      <c r="D55" s="1" t="s">
        <v>48</v>
      </c>
      <c r="E55" s="1" t="s">
        <v>0</v>
      </c>
      <c r="F55" s="13">
        <v>20</v>
      </c>
      <c r="G55" s="10">
        <f t="shared" si="7"/>
        <v>4</v>
      </c>
      <c r="H55" s="13">
        <v>5</v>
      </c>
      <c r="I55" s="10">
        <f t="shared" si="8"/>
        <v>1.5</v>
      </c>
      <c r="J55" s="13">
        <v>20</v>
      </c>
      <c r="K55" s="10">
        <f t="shared" si="9"/>
        <v>10</v>
      </c>
      <c r="L55" s="7">
        <f t="shared" si="10"/>
        <v>15.5</v>
      </c>
      <c r="M55" s="7">
        <f t="shared" si="5"/>
        <v>52</v>
      </c>
      <c r="N55"/>
    </row>
    <row r="56" spans="1:14" s="5" customFormat="1" x14ac:dyDescent="0.3">
      <c r="A56" s="19" t="s">
        <v>29</v>
      </c>
      <c r="B56" s="18">
        <v>53</v>
      </c>
      <c r="C56" s="7">
        <f t="shared" si="6"/>
        <v>12.5</v>
      </c>
      <c r="D56" s="1" t="s">
        <v>56</v>
      </c>
      <c r="E56" s="1" t="s">
        <v>13</v>
      </c>
      <c r="F56" s="13">
        <v>10</v>
      </c>
      <c r="G56" s="10">
        <f t="shared" si="7"/>
        <v>2</v>
      </c>
      <c r="H56" s="13">
        <v>10</v>
      </c>
      <c r="I56" s="10">
        <f t="shared" si="8"/>
        <v>3</v>
      </c>
      <c r="J56" s="13">
        <v>15</v>
      </c>
      <c r="K56" s="10">
        <f t="shared" si="9"/>
        <v>7.5</v>
      </c>
      <c r="L56" s="7">
        <f t="shared" si="10"/>
        <v>12.5</v>
      </c>
      <c r="M56" s="7">
        <f t="shared" si="5"/>
        <v>53</v>
      </c>
      <c r="N56"/>
    </row>
    <row r="57" spans="1:14" s="5" customFormat="1" x14ac:dyDescent="0.3">
      <c r="A57" s="19" t="s">
        <v>29</v>
      </c>
      <c r="B57" s="18">
        <v>54</v>
      </c>
      <c r="C57" s="7">
        <f t="shared" si="6"/>
        <v>12</v>
      </c>
      <c r="D57" s="11" t="s">
        <v>79</v>
      </c>
      <c r="E57" s="11" t="s">
        <v>78</v>
      </c>
      <c r="F57" s="13">
        <v>0</v>
      </c>
      <c r="G57" s="10">
        <f t="shared" si="7"/>
        <v>0</v>
      </c>
      <c r="H57" s="13">
        <v>15</v>
      </c>
      <c r="I57" s="10">
        <f t="shared" si="8"/>
        <v>4.5</v>
      </c>
      <c r="J57" s="13">
        <v>15</v>
      </c>
      <c r="K57" s="10">
        <f t="shared" si="9"/>
        <v>7.5</v>
      </c>
      <c r="L57" s="7">
        <f t="shared" si="10"/>
        <v>12</v>
      </c>
      <c r="M57" s="7">
        <f t="shared" si="5"/>
        <v>54</v>
      </c>
      <c r="N57"/>
    </row>
    <row r="58" spans="1:14" x14ac:dyDescent="0.3">
      <c r="A58" s="19" t="s">
        <v>29</v>
      </c>
      <c r="B58" s="18">
        <v>54</v>
      </c>
      <c r="C58" s="7">
        <f t="shared" si="6"/>
        <v>12</v>
      </c>
      <c r="D58" s="11" t="s">
        <v>89</v>
      </c>
      <c r="E58" s="11" t="s">
        <v>90</v>
      </c>
      <c r="F58" s="13">
        <v>0</v>
      </c>
      <c r="G58" s="10">
        <f t="shared" si="7"/>
        <v>0</v>
      </c>
      <c r="H58" s="13">
        <v>15</v>
      </c>
      <c r="I58" s="10">
        <f t="shared" si="8"/>
        <v>4.5</v>
      </c>
      <c r="J58" s="13">
        <v>15</v>
      </c>
      <c r="K58" s="10">
        <f t="shared" si="9"/>
        <v>7.5</v>
      </c>
      <c r="L58" s="7">
        <f t="shared" si="10"/>
        <v>12</v>
      </c>
      <c r="M58" s="7">
        <f t="shared" si="5"/>
        <v>54</v>
      </c>
    </row>
    <row r="59" spans="1:14" s="5" customFormat="1" x14ac:dyDescent="0.3">
      <c r="A59" s="19" t="s">
        <v>29</v>
      </c>
      <c r="B59" s="18">
        <v>54</v>
      </c>
      <c r="C59" s="7">
        <f t="shared" si="6"/>
        <v>12</v>
      </c>
      <c r="D59" s="11" t="s">
        <v>94</v>
      </c>
      <c r="E59" s="11" t="s">
        <v>95</v>
      </c>
      <c r="F59" s="13">
        <v>0</v>
      </c>
      <c r="G59" s="10">
        <f t="shared" si="7"/>
        <v>0</v>
      </c>
      <c r="H59" s="13">
        <v>15</v>
      </c>
      <c r="I59" s="10">
        <f t="shared" si="8"/>
        <v>4.5</v>
      </c>
      <c r="J59" s="13">
        <v>15</v>
      </c>
      <c r="K59" s="10">
        <f t="shared" si="9"/>
        <v>7.5</v>
      </c>
      <c r="L59" s="7">
        <f t="shared" si="10"/>
        <v>12</v>
      </c>
      <c r="M59" s="7">
        <f t="shared" si="5"/>
        <v>54</v>
      </c>
      <c r="N59"/>
    </row>
    <row r="60" spans="1:14" s="5" customFormat="1" x14ac:dyDescent="0.3">
      <c r="A60" s="19" t="s">
        <v>29</v>
      </c>
      <c r="B60" s="18">
        <v>54</v>
      </c>
      <c r="C60" s="7">
        <f t="shared" si="6"/>
        <v>12</v>
      </c>
      <c r="D60" s="11" t="s">
        <v>97</v>
      </c>
      <c r="E60" s="11" t="s">
        <v>12</v>
      </c>
      <c r="F60" s="13">
        <v>0</v>
      </c>
      <c r="G60" s="10">
        <f t="shared" si="7"/>
        <v>0</v>
      </c>
      <c r="H60" s="13">
        <v>15</v>
      </c>
      <c r="I60" s="10">
        <f t="shared" si="8"/>
        <v>4.5</v>
      </c>
      <c r="J60" s="13">
        <v>15</v>
      </c>
      <c r="K60" s="10">
        <f t="shared" si="9"/>
        <v>7.5</v>
      </c>
      <c r="L60" s="7">
        <f t="shared" si="10"/>
        <v>12</v>
      </c>
      <c r="M60" s="7">
        <f t="shared" si="5"/>
        <v>54</v>
      </c>
      <c r="N60"/>
    </row>
    <row r="61" spans="1:14" x14ac:dyDescent="0.3">
      <c r="A61" s="19" t="s">
        <v>29</v>
      </c>
      <c r="B61" s="18">
        <v>54</v>
      </c>
      <c r="C61" s="7">
        <f t="shared" si="6"/>
        <v>12</v>
      </c>
      <c r="D61" s="11" t="s">
        <v>101</v>
      </c>
      <c r="E61" s="11" t="s">
        <v>3</v>
      </c>
      <c r="F61" s="18">
        <v>0</v>
      </c>
      <c r="G61" s="10">
        <f t="shared" si="7"/>
        <v>0</v>
      </c>
      <c r="H61" s="13">
        <v>15</v>
      </c>
      <c r="I61" s="10">
        <f t="shared" si="8"/>
        <v>4.5</v>
      </c>
      <c r="J61" s="13">
        <v>15</v>
      </c>
      <c r="K61" s="10">
        <f t="shared" si="9"/>
        <v>7.5</v>
      </c>
      <c r="L61" s="7">
        <f t="shared" si="10"/>
        <v>12</v>
      </c>
      <c r="M61" s="7">
        <f t="shared" si="5"/>
        <v>54</v>
      </c>
    </row>
    <row r="62" spans="1:14" s="5" customFormat="1" x14ac:dyDescent="0.3">
      <c r="A62" s="19" t="s">
        <v>29</v>
      </c>
      <c r="B62" s="18">
        <v>59</v>
      </c>
      <c r="C62" s="7">
        <f>L62</f>
        <v>12</v>
      </c>
      <c r="D62" s="1" t="s">
        <v>109</v>
      </c>
      <c r="E62" s="1" t="s">
        <v>3</v>
      </c>
      <c r="F62" s="13">
        <v>0</v>
      </c>
      <c r="G62" s="10">
        <f>F62/100*20</f>
        <v>0</v>
      </c>
      <c r="H62" s="13">
        <v>40</v>
      </c>
      <c r="I62" s="10">
        <f>H62/100*30</f>
        <v>12</v>
      </c>
      <c r="J62" s="13">
        <v>0</v>
      </c>
      <c r="K62" s="10">
        <f>J62/100*50</f>
        <v>0</v>
      </c>
      <c r="L62" s="7">
        <f>SUM(G62,I62,K62)</f>
        <v>12</v>
      </c>
      <c r="M62" s="7">
        <f t="shared" si="5"/>
        <v>59</v>
      </c>
      <c r="N62"/>
    </row>
    <row r="63" spans="1:14" x14ac:dyDescent="0.3">
      <c r="A63" s="19" t="s">
        <v>29</v>
      </c>
      <c r="B63" s="18">
        <v>60</v>
      </c>
      <c r="C63" s="7">
        <f t="shared" si="6"/>
        <v>10</v>
      </c>
      <c r="D63" s="1" t="s">
        <v>128</v>
      </c>
      <c r="E63" s="1" t="s">
        <v>6</v>
      </c>
      <c r="F63" s="18">
        <v>0</v>
      </c>
      <c r="G63" s="10">
        <f t="shared" si="7"/>
        <v>0</v>
      </c>
      <c r="H63" s="13">
        <v>0</v>
      </c>
      <c r="I63" s="10">
        <f t="shared" si="8"/>
        <v>0</v>
      </c>
      <c r="J63" s="13">
        <v>20</v>
      </c>
      <c r="K63" s="10">
        <f t="shared" si="9"/>
        <v>10</v>
      </c>
      <c r="L63" s="7">
        <f t="shared" si="10"/>
        <v>10</v>
      </c>
      <c r="M63" s="7">
        <f t="shared" si="5"/>
        <v>60</v>
      </c>
    </row>
    <row r="64" spans="1:14" x14ac:dyDescent="0.3">
      <c r="A64" s="19" t="s">
        <v>29</v>
      </c>
      <c r="B64" s="18">
        <v>61</v>
      </c>
      <c r="C64" s="7">
        <f t="shared" si="6"/>
        <v>7.5</v>
      </c>
      <c r="D64" s="2" t="s">
        <v>121</v>
      </c>
      <c r="E64" s="1" t="s">
        <v>103</v>
      </c>
      <c r="F64" s="18">
        <v>0</v>
      </c>
      <c r="G64" s="10">
        <f t="shared" si="7"/>
        <v>0</v>
      </c>
      <c r="H64" s="13">
        <v>0</v>
      </c>
      <c r="I64" s="10">
        <f t="shared" si="8"/>
        <v>0</v>
      </c>
      <c r="J64" s="13">
        <v>15</v>
      </c>
      <c r="K64" s="10">
        <f t="shared" si="9"/>
        <v>7.5</v>
      </c>
      <c r="L64" s="7">
        <f t="shared" si="10"/>
        <v>7.5</v>
      </c>
      <c r="M64" s="7">
        <f t="shared" si="5"/>
        <v>61</v>
      </c>
    </row>
    <row r="65" spans="1:13" x14ac:dyDescent="0.3">
      <c r="A65" s="19" t="s">
        <v>29</v>
      </c>
      <c r="B65" s="18">
        <v>61</v>
      </c>
      <c r="C65" s="7">
        <f t="shared" ref="C65:C75" si="11">L65</f>
        <v>7.5</v>
      </c>
      <c r="D65" s="1" t="s">
        <v>122</v>
      </c>
      <c r="E65" s="1" t="s">
        <v>123</v>
      </c>
      <c r="F65" s="18">
        <v>0</v>
      </c>
      <c r="G65" s="10">
        <f t="shared" ref="G65:G75" si="12">F65/100*20</f>
        <v>0</v>
      </c>
      <c r="H65" s="13">
        <v>0</v>
      </c>
      <c r="I65" s="10">
        <f t="shared" ref="I65:I75" si="13">H65/100*30</f>
        <v>0</v>
      </c>
      <c r="J65" s="13">
        <v>15</v>
      </c>
      <c r="K65" s="10">
        <f t="shared" ref="K65:K75" si="14">J65/100*50</f>
        <v>7.5</v>
      </c>
      <c r="L65" s="7">
        <f t="shared" ref="L65:L75" si="15">SUM(G65,I65,K65)</f>
        <v>7.5</v>
      </c>
      <c r="M65" s="7">
        <f t="shared" si="5"/>
        <v>61</v>
      </c>
    </row>
    <row r="66" spans="1:13" x14ac:dyDescent="0.3">
      <c r="A66" s="19" t="s">
        <v>29</v>
      </c>
      <c r="B66" s="18">
        <v>61</v>
      </c>
      <c r="C66" s="7">
        <f t="shared" si="11"/>
        <v>7.5</v>
      </c>
      <c r="D66" s="1" t="s">
        <v>124</v>
      </c>
      <c r="E66" s="1" t="s">
        <v>125</v>
      </c>
      <c r="F66" s="18">
        <v>0</v>
      </c>
      <c r="G66" s="10">
        <f t="shared" si="12"/>
        <v>0</v>
      </c>
      <c r="H66" s="13">
        <v>0</v>
      </c>
      <c r="I66" s="10">
        <f t="shared" si="13"/>
        <v>0</v>
      </c>
      <c r="J66" s="13">
        <v>15</v>
      </c>
      <c r="K66" s="10">
        <f t="shared" si="14"/>
        <v>7.5</v>
      </c>
      <c r="L66" s="7">
        <f t="shared" si="15"/>
        <v>7.5</v>
      </c>
      <c r="M66" s="7">
        <f t="shared" ref="M66:M75" si="16">B66</f>
        <v>61</v>
      </c>
    </row>
    <row r="67" spans="1:13" x14ac:dyDescent="0.3">
      <c r="A67" s="19" t="s">
        <v>29</v>
      </c>
      <c r="B67" s="18">
        <v>64</v>
      </c>
      <c r="C67" s="7">
        <f t="shared" si="11"/>
        <v>6.5</v>
      </c>
      <c r="D67" s="1" t="s">
        <v>113</v>
      </c>
      <c r="E67" s="1" t="s">
        <v>3</v>
      </c>
      <c r="F67" s="13">
        <v>0</v>
      </c>
      <c r="G67" s="10">
        <f t="shared" si="12"/>
        <v>0</v>
      </c>
      <c r="H67" s="13">
        <v>5</v>
      </c>
      <c r="I67" s="10">
        <f t="shared" si="13"/>
        <v>1.5</v>
      </c>
      <c r="J67" s="13">
        <v>10</v>
      </c>
      <c r="K67" s="10">
        <f t="shared" si="14"/>
        <v>5</v>
      </c>
      <c r="L67" s="7">
        <f t="shared" si="15"/>
        <v>6.5</v>
      </c>
      <c r="M67" s="7">
        <f t="shared" si="16"/>
        <v>64</v>
      </c>
    </row>
    <row r="68" spans="1:13" x14ac:dyDescent="0.3">
      <c r="A68" s="19" t="s">
        <v>29</v>
      </c>
      <c r="B68" s="18">
        <v>65</v>
      </c>
      <c r="C68" s="7">
        <f t="shared" si="11"/>
        <v>4.5</v>
      </c>
      <c r="D68" s="3" t="s">
        <v>81</v>
      </c>
      <c r="E68" s="11" t="s">
        <v>58</v>
      </c>
      <c r="F68" s="18">
        <v>0</v>
      </c>
      <c r="G68" s="10">
        <f t="shared" si="12"/>
        <v>0</v>
      </c>
      <c r="H68" s="18">
        <v>15</v>
      </c>
      <c r="I68" s="10">
        <f t="shared" si="13"/>
        <v>4.5</v>
      </c>
      <c r="J68" s="13">
        <v>0</v>
      </c>
      <c r="K68" s="10">
        <f t="shared" si="14"/>
        <v>0</v>
      </c>
      <c r="L68" s="7">
        <f t="shared" si="15"/>
        <v>4.5</v>
      </c>
      <c r="M68" s="7">
        <f t="shared" si="16"/>
        <v>65</v>
      </c>
    </row>
    <row r="69" spans="1:13" x14ac:dyDescent="0.3">
      <c r="A69" s="19" t="s">
        <v>29</v>
      </c>
      <c r="B69" s="18">
        <v>65</v>
      </c>
      <c r="C69" s="7">
        <f t="shared" si="11"/>
        <v>4.5</v>
      </c>
      <c r="D69" s="11" t="s">
        <v>82</v>
      </c>
      <c r="E69" s="11" t="s">
        <v>78</v>
      </c>
      <c r="F69" s="18">
        <v>0</v>
      </c>
      <c r="G69" s="10">
        <f t="shared" si="12"/>
        <v>0</v>
      </c>
      <c r="H69" s="18">
        <v>15</v>
      </c>
      <c r="I69" s="10">
        <f t="shared" si="13"/>
        <v>4.5</v>
      </c>
      <c r="J69" s="13">
        <v>0</v>
      </c>
      <c r="K69" s="10">
        <f t="shared" si="14"/>
        <v>0</v>
      </c>
      <c r="L69" s="7">
        <v>4.5</v>
      </c>
      <c r="M69" s="7">
        <f t="shared" si="16"/>
        <v>65</v>
      </c>
    </row>
    <row r="70" spans="1:13" x14ac:dyDescent="0.3">
      <c r="A70" s="19" t="s">
        <v>29</v>
      </c>
      <c r="B70" s="18">
        <v>65</v>
      </c>
      <c r="C70" s="7">
        <f t="shared" si="11"/>
        <v>4.5</v>
      </c>
      <c r="D70" s="11" t="s">
        <v>85</v>
      </c>
      <c r="E70" s="11" t="s">
        <v>78</v>
      </c>
      <c r="F70" s="18">
        <v>0</v>
      </c>
      <c r="G70" s="10">
        <f t="shared" si="12"/>
        <v>0</v>
      </c>
      <c r="H70" s="18">
        <v>15</v>
      </c>
      <c r="I70" s="10">
        <f t="shared" si="13"/>
        <v>4.5</v>
      </c>
      <c r="J70" s="13">
        <v>0</v>
      </c>
      <c r="K70" s="10">
        <f t="shared" si="14"/>
        <v>0</v>
      </c>
      <c r="L70" s="7">
        <f t="shared" si="15"/>
        <v>4.5</v>
      </c>
      <c r="M70" s="7">
        <f t="shared" si="16"/>
        <v>65</v>
      </c>
    </row>
    <row r="71" spans="1:13" x14ac:dyDescent="0.3">
      <c r="A71" s="19" t="s">
        <v>29</v>
      </c>
      <c r="B71" s="18">
        <v>65</v>
      </c>
      <c r="C71" s="7">
        <f t="shared" si="11"/>
        <v>4.5</v>
      </c>
      <c r="D71" s="11" t="s">
        <v>88</v>
      </c>
      <c r="E71" s="11" t="s">
        <v>87</v>
      </c>
      <c r="F71" s="18">
        <v>0</v>
      </c>
      <c r="G71" s="10">
        <f t="shared" si="12"/>
        <v>0</v>
      </c>
      <c r="H71" s="18">
        <v>15</v>
      </c>
      <c r="I71" s="10">
        <f t="shared" si="13"/>
        <v>4.5</v>
      </c>
      <c r="J71" s="13">
        <v>0</v>
      </c>
      <c r="K71" s="10">
        <f t="shared" si="14"/>
        <v>0</v>
      </c>
      <c r="L71" s="7">
        <f t="shared" si="15"/>
        <v>4.5</v>
      </c>
      <c r="M71" s="7">
        <f t="shared" si="16"/>
        <v>65</v>
      </c>
    </row>
    <row r="72" spans="1:13" x14ac:dyDescent="0.3">
      <c r="A72" s="19" t="s">
        <v>29</v>
      </c>
      <c r="B72" s="18">
        <v>65</v>
      </c>
      <c r="C72" s="7">
        <f t="shared" si="11"/>
        <v>4.5</v>
      </c>
      <c r="D72" s="11" t="s">
        <v>100</v>
      </c>
      <c r="E72" s="11" t="s">
        <v>5</v>
      </c>
      <c r="F72" s="18">
        <v>0</v>
      </c>
      <c r="G72" s="10">
        <f t="shared" si="12"/>
        <v>0</v>
      </c>
      <c r="H72" s="13">
        <v>15</v>
      </c>
      <c r="I72" s="10">
        <f t="shared" si="13"/>
        <v>4.5</v>
      </c>
      <c r="J72" s="13">
        <v>0</v>
      </c>
      <c r="K72" s="10">
        <f t="shared" si="14"/>
        <v>0</v>
      </c>
      <c r="L72" s="7">
        <f t="shared" si="15"/>
        <v>4.5</v>
      </c>
      <c r="M72" s="7">
        <f t="shared" si="16"/>
        <v>65</v>
      </c>
    </row>
    <row r="73" spans="1:13" x14ac:dyDescent="0.3">
      <c r="A73" s="19" t="s">
        <v>29</v>
      </c>
      <c r="B73" s="18">
        <v>65</v>
      </c>
      <c r="C73" s="7">
        <f t="shared" si="11"/>
        <v>4.5</v>
      </c>
      <c r="D73" s="11" t="s">
        <v>102</v>
      </c>
      <c r="E73" s="11" t="s">
        <v>103</v>
      </c>
      <c r="F73" s="18">
        <v>0</v>
      </c>
      <c r="G73" s="10">
        <f t="shared" si="12"/>
        <v>0</v>
      </c>
      <c r="H73" s="13">
        <v>15</v>
      </c>
      <c r="I73" s="10">
        <f t="shared" si="13"/>
        <v>4.5</v>
      </c>
      <c r="J73" s="13">
        <v>0</v>
      </c>
      <c r="K73" s="10">
        <f t="shared" si="14"/>
        <v>0</v>
      </c>
      <c r="L73" s="7">
        <f t="shared" si="15"/>
        <v>4.5</v>
      </c>
      <c r="M73" s="7">
        <f t="shared" si="16"/>
        <v>65</v>
      </c>
    </row>
    <row r="74" spans="1:13" x14ac:dyDescent="0.3">
      <c r="A74" s="19" t="s">
        <v>29</v>
      </c>
      <c r="B74" s="18">
        <v>65</v>
      </c>
      <c r="C74" s="7">
        <f t="shared" si="11"/>
        <v>4.5</v>
      </c>
      <c r="D74" s="11" t="s">
        <v>106</v>
      </c>
      <c r="E74" s="11" t="s">
        <v>107</v>
      </c>
      <c r="F74" s="18">
        <v>0</v>
      </c>
      <c r="G74" s="10">
        <f t="shared" si="12"/>
        <v>0</v>
      </c>
      <c r="H74" s="13">
        <v>15</v>
      </c>
      <c r="I74" s="10">
        <f t="shared" si="13"/>
        <v>4.5</v>
      </c>
      <c r="J74" s="13">
        <v>0</v>
      </c>
      <c r="K74" s="10">
        <f t="shared" si="14"/>
        <v>0</v>
      </c>
      <c r="L74" s="7">
        <f t="shared" si="15"/>
        <v>4.5</v>
      </c>
      <c r="M74" s="7">
        <f t="shared" si="16"/>
        <v>65</v>
      </c>
    </row>
    <row r="75" spans="1:13" x14ac:dyDescent="0.3">
      <c r="A75" s="19" t="s">
        <v>29</v>
      </c>
      <c r="B75" s="18">
        <v>72</v>
      </c>
      <c r="C75" s="7">
        <f t="shared" si="11"/>
        <v>3</v>
      </c>
      <c r="D75" s="1" t="s">
        <v>111</v>
      </c>
      <c r="E75" s="1" t="s">
        <v>6</v>
      </c>
      <c r="F75" s="18">
        <v>0</v>
      </c>
      <c r="G75" s="10">
        <f t="shared" si="12"/>
        <v>0</v>
      </c>
      <c r="H75" s="13">
        <v>10</v>
      </c>
      <c r="I75" s="10">
        <f t="shared" si="13"/>
        <v>3</v>
      </c>
      <c r="J75" s="13">
        <v>0</v>
      </c>
      <c r="K75" s="10">
        <f t="shared" si="14"/>
        <v>0</v>
      </c>
      <c r="L75" s="7">
        <f t="shared" si="15"/>
        <v>3</v>
      </c>
      <c r="M75" s="7">
        <f t="shared" si="16"/>
        <v>72</v>
      </c>
    </row>
    <row r="78" spans="1:13" x14ac:dyDescent="0.3">
      <c r="A78" s="4" t="s">
        <v>153</v>
      </c>
      <c r="B78" s="4"/>
      <c r="C78" s="4"/>
    </row>
    <row r="79" spans="1:13" ht="4.2" customHeight="1" x14ac:dyDescent="0.3">
      <c r="A79" s="14"/>
      <c r="B79" s="15"/>
      <c r="C79" s="15"/>
      <c r="D79" s="16"/>
      <c r="E79" s="17"/>
      <c r="F79" s="15"/>
      <c r="G79" s="15"/>
      <c r="H79" s="15"/>
      <c r="I79" s="15"/>
      <c r="J79" s="15"/>
      <c r="K79" s="15"/>
      <c r="L79" s="15"/>
      <c r="M79" s="15"/>
    </row>
    <row r="80" spans="1:13" x14ac:dyDescent="0.3">
      <c r="A80" t="s">
        <v>155</v>
      </c>
    </row>
    <row r="81" spans="1:1" x14ac:dyDescent="0.3">
      <c r="A81" t="s">
        <v>30</v>
      </c>
    </row>
    <row r="82" spans="1:1" x14ac:dyDescent="0.3">
      <c r="A82" t="s">
        <v>156</v>
      </c>
    </row>
    <row r="83" spans="1:1" x14ac:dyDescent="0.3">
      <c r="A83" s="8" t="s">
        <v>154</v>
      </c>
    </row>
  </sheetData>
  <sortState xmlns:xlrd2="http://schemas.microsoft.com/office/spreadsheetml/2017/richdata2" ref="A4:M75">
    <sortCondition descending="1" ref="C4:C75"/>
  </sortState>
  <mergeCells count="6">
    <mergeCell ref="A1:E1"/>
    <mergeCell ref="A2:E2"/>
    <mergeCell ref="F2:G2"/>
    <mergeCell ref="H2:I2"/>
    <mergeCell ref="L2:M2"/>
    <mergeCell ref="J2:K2"/>
  </mergeCells>
  <phoneticPr fontId="4" type="noConversion"/>
  <pageMargins left="0.7" right="0.7" top="0.75" bottom="0.75" header="0.3" footer="0.3"/>
  <pageSetup paperSize="9" scale="4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0FAE7-F690-4D1A-AFDF-6CB27E056FDF}">
  <dimension ref="B2:C28"/>
  <sheetViews>
    <sheetView workbookViewId="0">
      <selection activeCell="B24" sqref="B24:C24"/>
    </sheetView>
  </sheetViews>
  <sheetFormatPr defaultColWidth="8.77734375" defaultRowHeight="14.4" x14ac:dyDescent="0.3"/>
  <cols>
    <col min="2" max="2" width="36.44140625" bestFit="1" customWidth="1"/>
  </cols>
  <sheetData>
    <row r="2" spans="2:3" x14ac:dyDescent="0.3">
      <c r="B2" s="34" t="s">
        <v>26</v>
      </c>
      <c r="C2" s="34"/>
    </row>
    <row r="3" spans="2:3" x14ac:dyDescent="0.3">
      <c r="B3" s="2" t="s">
        <v>59</v>
      </c>
      <c r="C3" s="2">
        <v>1000</v>
      </c>
    </row>
    <row r="4" spans="2:3" x14ac:dyDescent="0.3">
      <c r="B4" s="2" t="s">
        <v>60</v>
      </c>
      <c r="C4" s="2">
        <v>800</v>
      </c>
    </row>
    <row r="5" spans="2:3" x14ac:dyDescent="0.3">
      <c r="B5" s="2" t="s">
        <v>61</v>
      </c>
      <c r="C5" s="2">
        <v>600</v>
      </c>
    </row>
    <row r="6" spans="2:3" x14ac:dyDescent="0.3">
      <c r="B6" s="2" t="s">
        <v>14</v>
      </c>
      <c r="C6" s="2">
        <v>500</v>
      </c>
    </row>
    <row r="7" spans="2:3" x14ac:dyDescent="0.3">
      <c r="B7" s="2" t="s">
        <v>62</v>
      </c>
      <c r="C7" s="2">
        <v>400</v>
      </c>
    </row>
    <row r="8" spans="2:3" x14ac:dyDescent="0.3">
      <c r="B8" s="2" t="s">
        <v>16</v>
      </c>
      <c r="C8" s="2">
        <v>300</v>
      </c>
    </row>
    <row r="9" spans="2:3" x14ac:dyDescent="0.3">
      <c r="B9" s="2" t="s">
        <v>15</v>
      </c>
      <c r="C9" s="2">
        <v>250</v>
      </c>
    </row>
    <row r="10" spans="2:3" x14ac:dyDescent="0.3">
      <c r="B10" s="2" t="s">
        <v>115</v>
      </c>
      <c r="C10" s="2">
        <v>200</v>
      </c>
    </row>
    <row r="11" spans="2:3" x14ac:dyDescent="0.3">
      <c r="B11" s="11" t="s">
        <v>63</v>
      </c>
      <c r="C11" s="11">
        <v>190</v>
      </c>
    </row>
    <row r="12" spans="2:3" x14ac:dyDescent="0.3">
      <c r="B12" s="11" t="s">
        <v>64</v>
      </c>
      <c r="C12" s="11">
        <v>180</v>
      </c>
    </row>
    <row r="13" spans="2:3" x14ac:dyDescent="0.3">
      <c r="B13" s="2" t="s">
        <v>116</v>
      </c>
      <c r="C13" s="6">
        <v>170</v>
      </c>
    </row>
    <row r="14" spans="2:3" x14ac:dyDescent="0.3">
      <c r="B14" s="2" t="s">
        <v>17</v>
      </c>
      <c r="C14" s="2">
        <v>150</v>
      </c>
    </row>
    <row r="15" spans="2:3" x14ac:dyDescent="0.3">
      <c r="B15" s="11" t="s">
        <v>65</v>
      </c>
      <c r="C15" s="11">
        <v>130</v>
      </c>
    </row>
    <row r="16" spans="2:3" x14ac:dyDescent="0.3">
      <c r="B16" s="11" t="s">
        <v>71</v>
      </c>
      <c r="C16" s="11">
        <v>120</v>
      </c>
    </row>
    <row r="17" spans="2:3" x14ac:dyDescent="0.3">
      <c r="B17" s="2" t="s">
        <v>18</v>
      </c>
      <c r="C17" s="2">
        <v>100</v>
      </c>
    </row>
    <row r="18" spans="2:3" x14ac:dyDescent="0.3">
      <c r="B18" s="11" t="s">
        <v>66</v>
      </c>
      <c r="C18" s="11">
        <v>90</v>
      </c>
    </row>
    <row r="19" spans="2:3" x14ac:dyDescent="0.3">
      <c r="B19" s="11" t="s">
        <v>67</v>
      </c>
      <c r="C19" s="11">
        <v>70</v>
      </c>
    </row>
    <row r="20" spans="2:3" x14ac:dyDescent="0.3">
      <c r="B20" s="2" t="s">
        <v>19</v>
      </c>
      <c r="C20" s="2">
        <v>60</v>
      </c>
    </row>
    <row r="21" spans="2:3" x14ac:dyDescent="0.3">
      <c r="B21" s="11" t="s">
        <v>68</v>
      </c>
      <c r="C21" s="2">
        <v>50</v>
      </c>
    </row>
    <row r="22" spans="2:3" x14ac:dyDescent="0.3">
      <c r="B22" s="2" t="s">
        <v>20</v>
      </c>
      <c r="C22" s="2">
        <v>40</v>
      </c>
    </row>
    <row r="23" spans="2:3" x14ac:dyDescent="0.3">
      <c r="B23" s="11" t="s">
        <v>69</v>
      </c>
      <c r="C23" s="2">
        <v>30</v>
      </c>
    </row>
    <row r="24" spans="2:3" x14ac:dyDescent="0.3">
      <c r="B24" s="11" t="s">
        <v>145</v>
      </c>
      <c r="C24" s="11">
        <v>25</v>
      </c>
    </row>
    <row r="25" spans="2:3" x14ac:dyDescent="0.3">
      <c r="B25" s="2" t="s">
        <v>21</v>
      </c>
      <c r="C25" s="2">
        <v>20</v>
      </c>
    </row>
    <row r="26" spans="2:3" x14ac:dyDescent="0.3">
      <c r="B26" s="11" t="s">
        <v>70</v>
      </c>
      <c r="C26" s="2">
        <v>15</v>
      </c>
    </row>
    <row r="27" spans="2:3" x14ac:dyDescent="0.3">
      <c r="B27" s="2" t="s">
        <v>22</v>
      </c>
      <c r="C27" s="2">
        <v>10</v>
      </c>
    </row>
    <row r="28" spans="2:3" x14ac:dyDescent="0.3">
      <c r="B28" s="2" t="s">
        <v>25</v>
      </c>
      <c r="C28" s="2">
        <v>5</v>
      </c>
    </row>
  </sheetData>
  <sortState xmlns:xlrd2="http://schemas.microsoft.com/office/spreadsheetml/2017/richdata2" ref="B3:C28">
    <sortCondition descending="1" ref="C3:C28"/>
  </sortState>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seeding 23-24</vt:lpstr>
      <vt:lpstr>points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Pierre Ettu</cp:lastModifiedBy>
  <cp:lastPrinted>2020-07-01T08:51:20Z</cp:lastPrinted>
  <dcterms:created xsi:type="dcterms:W3CDTF">2019-10-03T09:34:37Z</dcterms:created>
  <dcterms:modified xsi:type="dcterms:W3CDTF">2023-06-26T09:09:25Z</dcterms:modified>
</cp:coreProperties>
</file>